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987C032-AC05-413B-8D63-B45402756C3A}" xr6:coauthVersionLast="47" xr6:coauthVersionMax="47" xr10:uidLastSave="{00000000-0000-0000-0000-000000000000}"/>
  <bookViews>
    <workbookView xWindow="-120" yWindow="-120" windowWidth="29040" windowHeight="15840" tabRatio="629" activeTab="4" xr2:uid="{00000000-000D-0000-FFFF-FFFF00000000}"/>
  </bookViews>
  <sheets>
    <sheet name="Invoice" sheetId="1" r:id="rId1"/>
    <sheet name="Sheet2" sheetId="4" state="hidden" r:id="rId2"/>
    <sheet name="Invoice (3)" sheetId="5" state="hidden" r:id="rId3"/>
    <sheet name="Invoice (2)" sheetId="3" state="hidden" r:id="rId4"/>
    <sheet name="Tax Invoice" sheetId="2" r:id="rId5"/>
  </sheets>
  <externalReferences>
    <externalReference r:id="rId6"/>
    <externalReference r:id="rId7"/>
    <externalReference r:id="rId8"/>
  </externalReferences>
  <definedNames>
    <definedName name="_xlnm.Print_Area" localSheetId="0">Invoice!$A$1:$I$1019</definedName>
    <definedName name="_xlnm.Print_Area" localSheetId="3">'Invoice (2)'!$A$1:$J$1009</definedName>
    <definedName name="_xlnm.Print_Area" localSheetId="2">'Invoice (3)'!$A$1:$J$80</definedName>
    <definedName name="_xlnm.Print_Area" localSheetId="4">'Tax Invoice'!$A$1:$G$1015</definedName>
    <definedName name="_xlnm.Print_Titles" localSheetId="0">Invoice!$1:$19</definedName>
    <definedName name="_xlnm.Print_Titles" localSheetId="3">'Invoice (2)'!$1:$19</definedName>
    <definedName name="_xlnm.Print_Titles" localSheetId="2">'Invoice (3)'!$1:$19</definedName>
    <definedName name="_xlnm.Print_Titles" localSheetId="4">'Tax Invoice'!$1:$17</definedName>
    <definedName name="RMBrate" localSheetId="3">'Invoice (2)'!#REF!</definedName>
    <definedName name="RMBrate" localSheetId="2">'Invoice (3)'!#REF!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" i="2" l="1"/>
  <c r="G1014" i="1"/>
  <c r="G1013" i="1"/>
  <c r="G1015" i="1"/>
  <c r="H1002" i="1"/>
  <c r="I21" i="5"/>
  <c r="I76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20" i="5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I1003" i="3" l="1"/>
  <c r="G1003" i="3"/>
  <c r="I1002" i="3"/>
  <c r="I1001" i="3"/>
  <c r="F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I25" i="3"/>
  <c r="F25" i="3"/>
  <c r="I24" i="3"/>
  <c r="F24" i="3"/>
  <c r="F23" i="3"/>
  <c r="F22" i="3"/>
  <c r="I21" i="3"/>
  <c r="F21" i="3"/>
  <c r="F20" i="3"/>
  <c r="M14" i="3"/>
  <c r="I62" i="3" s="1"/>
  <c r="F14" i="3"/>
  <c r="F13" i="3"/>
  <c r="F12" i="3"/>
  <c r="F11" i="3"/>
  <c r="F10" i="3"/>
  <c r="F9" i="3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I33" i="3" l="1"/>
  <c r="I41" i="3"/>
  <c r="I49" i="3"/>
  <c r="I57" i="3"/>
  <c r="I28" i="3"/>
  <c r="I36" i="3"/>
  <c r="I44" i="3"/>
  <c r="I52" i="3"/>
  <c r="I60" i="3"/>
  <c r="I22" i="3"/>
  <c r="I20" i="3"/>
  <c r="I23" i="3"/>
  <c r="I31" i="3"/>
  <c r="I39" i="3"/>
  <c r="I47" i="3"/>
  <c r="I55" i="3"/>
  <c r="I26" i="3"/>
  <c r="I34" i="3"/>
  <c r="I42" i="3"/>
  <c r="I50" i="3"/>
  <c r="I58" i="3"/>
  <c r="I29" i="3"/>
  <c r="I37" i="3"/>
  <c r="I45" i="3"/>
  <c r="I53" i="3"/>
  <c r="I61" i="3"/>
  <c r="I32" i="3"/>
  <c r="I40" i="3"/>
  <c r="I48" i="3"/>
  <c r="I56" i="3"/>
  <c r="I27" i="3"/>
  <c r="I35" i="3"/>
  <c r="I43" i="3"/>
  <c r="I51" i="3"/>
  <c r="I59" i="3"/>
  <c r="I30" i="3"/>
  <c r="I38" i="3"/>
  <c r="I46" i="3"/>
  <c r="I54" i="3"/>
  <c r="G1003" i="1"/>
  <c r="F998" i="2"/>
  <c r="A998" i="2"/>
  <c r="A997" i="2"/>
  <c r="A996" i="2"/>
  <c r="F995" i="2"/>
  <c r="A995" i="2"/>
  <c r="F994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A981" i="2"/>
  <c r="F980" i="2"/>
  <c r="A980" i="2"/>
  <c r="F979" i="2"/>
  <c r="A979" i="2"/>
  <c r="F978" i="2"/>
  <c r="A978" i="2"/>
  <c r="F977" i="2"/>
  <c r="A976" i="2"/>
  <c r="F975" i="2"/>
  <c r="A975" i="2"/>
  <c r="F974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A968" i="2"/>
  <c r="F967" i="2"/>
  <c r="F966" i="2"/>
  <c r="A966" i="2"/>
  <c r="F965" i="2"/>
  <c r="A965" i="2"/>
  <c r="F964" i="2"/>
  <c r="A964" i="2"/>
  <c r="F963" i="2"/>
  <c r="A963" i="2"/>
  <c r="F962" i="2"/>
  <c r="A962" i="2"/>
  <c r="F961" i="2"/>
  <c r="F960" i="2"/>
  <c r="A960" i="2"/>
  <c r="F959" i="2"/>
  <c r="A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F951" i="2"/>
  <c r="A951" i="2"/>
  <c r="F950" i="2"/>
  <c r="A950" i="2"/>
  <c r="F949" i="2"/>
  <c r="A949" i="2"/>
  <c r="F948" i="2"/>
  <c r="A948" i="2"/>
  <c r="F947" i="2"/>
  <c r="A947" i="2"/>
  <c r="F946" i="2"/>
  <c r="A946" i="2"/>
  <c r="F945" i="2"/>
  <c r="A945" i="2"/>
  <c r="F944" i="2"/>
  <c r="A944" i="2"/>
  <c r="F943" i="2"/>
  <c r="A943" i="2"/>
  <c r="F942" i="2"/>
  <c r="A942" i="2"/>
  <c r="F941" i="2"/>
  <c r="A941" i="2"/>
  <c r="F939" i="2"/>
  <c r="A939" i="2"/>
  <c r="F938" i="2"/>
  <c r="A938" i="2"/>
  <c r="F937" i="2"/>
  <c r="A937" i="2"/>
  <c r="F936" i="2"/>
  <c r="A936" i="2"/>
  <c r="F935" i="2"/>
  <c r="A935" i="2"/>
  <c r="F934" i="2"/>
  <c r="A934" i="2"/>
  <c r="F933" i="2"/>
  <c r="A933" i="2"/>
  <c r="F932" i="2"/>
  <c r="A932" i="2"/>
  <c r="F931" i="2"/>
  <c r="A931" i="2"/>
  <c r="A930" i="2"/>
  <c r="F929" i="2"/>
  <c r="A929" i="2"/>
  <c r="F928" i="2"/>
  <c r="A928" i="2"/>
  <c r="F927" i="2"/>
  <c r="F926" i="2"/>
  <c r="A926" i="2"/>
  <c r="F925" i="2"/>
  <c r="A925" i="2"/>
  <c r="F924" i="2"/>
  <c r="A924" i="2"/>
  <c r="F923" i="2"/>
  <c r="A923" i="2"/>
  <c r="F922" i="2"/>
  <c r="A922" i="2"/>
  <c r="F921" i="2"/>
  <c r="A921" i="2"/>
  <c r="F920" i="2"/>
  <c r="F919" i="2"/>
  <c r="A919" i="2"/>
  <c r="F918" i="2"/>
  <c r="A918" i="2"/>
  <c r="F917" i="2"/>
  <c r="A917" i="2"/>
  <c r="F916" i="2"/>
  <c r="A916" i="2"/>
  <c r="F915" i="2"/>
  <c r="A915" i="2"/>
  <c r="F914" i="2"/>
  <c r="A914" i="2"/>
  <c r="F913" i="2"/>
  <c r="A913" i="2"/>
  <c r="F912" i="2"/>
  <c r="F911" i="2"/>
  <c r="A911" i="2"/>
  <c r="F910" i="2"/>
  <c r="A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A894" i="2"/>
  <c r="A893" i="2"/>
  <c r="F892" i="2"/>
  <c r="A892" i="2"/>
  <c r="F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4" i="2"/>
  <c r="A883" i="2"/>
  <c r="F882" i="2"/>
  <c r="A882" i="2"/>
  <c r="F881" i="2"/>
  <c r="A881" i="2"/>
  <c r="A880" i="2"/>
  <c r="F879" i="2"/>
  <c r="A879" i="2"/>
  <c r="F878" i="2"/>
  <c r="A878" i="2"/>
  <c r="F877" i="2"/>
  <c r="A877" i="2"/>
  <c r="F876" i="2"/>
  <c r="A876" i="2"/>
  <c r="F875" i="2"/>
  <c r="A875" i="2"/>
  <c r="F874" i="2"/>
  <c r="A874" i="2"/>
  <c r="F873" i="2"/>
  <c r="A873" i="2"/>
  <c r="F872" i="2"/>
  <c r="A872" i="2"/>
  <c r="A871" i="2"/>
  <c r="F870" i="2"/>
  <c r="A870" i="2"/>
  <c r="F869" i="2"/>
  <c r="A869" i="2"/>
  <c r="A868" i="2"/>
  <c r="F867" i="2"/>
  <c r="A867" i="2"/>
  <c r="F866" i="2"/>
  <c r="A866" i="2"/>
  <c r="F865" i="2"/>
  <c r="A865" i="2"/>
  <c r="F864" i="2"/>
  <c r="F863" i="2"/>
  <c r="A863" i="2"/>
  <c r="F862" i="2"/>
  <c r="A862" i="2"/>
  <c r="F861" i="2"/>
  <c r="A861" i="2"/>
  <c r="F860" i="2"/>
  <c r="A860" i="2"/>
  <c r="F859" i="2"/>
  <c r="A859" i="2"/>
  <c r="F858" i="2"/>
  <c r="A858" i="2"/>
  <c r="F857" i="2"/>
  <c r="A857" i="2"/>
  <c r="F856" i="2"/>
  <c r="A856" i="2"/>
  <c r="A855" i="2"/>
  <c r="F854" i="2"/>
  <c r="A854" i="2"/>
  <c r="F853" i="2"/>
  <c r="A853" i="2"/>
  <c r="F852" i="2"/>
  <c r="A852" i="2"/>
  <c r="F851" i="2"/>
  <c r="A851" i="2"/>
  <c r="F850" i="2"/>
  <c r="A850" i="2"/>
  <c r="A849" i="2"/>
  <c r="A848" i="2"/>
  <c r="F847" i="2"/>
  <c r="A847" i="2"/>
  <c r="A846" i="2"/>
  <c r="F845" i="2"/>
  <c r="A845" i="2"/>
  <c r="F844" i="2"/>
  <c r="A844" i="2"/>
  <c r="F843" i="2"/>
  <c r="A843" i="2"/>
  <c r="F842" i="2"/>
  <c r="A842" i="2"/>
  <c r="F841" i="2"/>
  <c r="A841" i="2"/>
  <c r="F840" i="2"/>
  <c r="F839" i="2"/>
  <c r="A839" i="2"/>
  <c r="F838" i="2"/>
  <c r="A838" i="2"/>
  <c r="F837" i="2"/>
  <c r="A837" i="2"/>
  <c r="F836" i="2"/>
  <c r="F835" i="2"/>
  <c r="A835" i="2"/>
  <c r="F834" i="2"/>
  <c r="A834" i="2"/>
  <c r="F833" i="2"/>
  <c r="A833" i="2"/>
  <c r="F832" i="2"/>
  <c r="A832" i="2"/>
  <c r="F831" i="2"/>
  <c r="A830" i="2"/>
  <c r="F829" i="2"/>
  <c r="A829" i="2"/>
  <c r="F828" i="2"/>
  <c r="A828" i="2"/>
  <c r="F827" i="2"/>
  <c r="A827" i="2"/>
  <c r="F826" i="2"/>
  <c r="A826" i="2"/>
  <c r="F825" i="2"/>
  <c r="A825" i="2"/>
  <c r="F824" i="2"/>
  <c r="A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A817" i="2"/>
  <c r="F816" i="2"/>
  <c r="A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F806" i="2"/>
  <c r="A806" i="2"/>
  <c r="F805" i="2"/>
  <c r="A804" i="2"/>
  <c r="F803" i="2"/>
  <c r="A803" i="2"/>
  <c r="F802" i="2"/>
  <c r="A802" i="2"/>
  <c r="A801" i="2"/>
  <c r="A800" i="2"/>
  <c r="F799" i="2"/>
  <c r="A799" i="2"/>
  <c r="F798" i="2"/>
  <c r="A798" i="2"/>
  <c r="F797" i="2"/>
  <c r="A797" i="2"/>
  <c r="F796" i="2"/>
  <c r="A796" i="2"/>
  <c r="F795" i="2"/>
  <c r="A795" i="2"/>
  <c r="F794" i="2"/>
  <c r="A794" i="2"/>
  <c r="F793" i="2"/>
  <c r="A793" i="2"/>
  <c r="F792" i="2"/>
  <c r="A792" i="2"/>
  <c r="F791" i="2"/>
  <c r="A791" i="2"/>
  <c r="F790" i="2"/>
  <c r="A790" i="2"/>
  <c r="F789" i="2"/>
  <c r="A789" i="2"/>
  <c r="F788" i="2"/>
  <c r="A788" i="2"/>
  <c r="F787" i="2"/>
  <c r="A787" i="2"/>
  <c r="F786" i="2"/>
  <c r="A786" i="2"/>
  <c r="F785" i="2"/>
  <c r="A785" i="2"/>
  <c r="F784" i="2"/>
  <c r="A784" i="2"/>
  <c r="F783" i="2"/>
  <c r="A783" i="2"/>
  <c r="F782" i="2"/>
  <c r="A782" i="2"/>
  <c r="F781" i="2"/>
  <c r="A781" i="2"/>
  <c r="F780" i="2"/>
  <c r="A780" i="2"/>
  <c r="F779" i="2"/>
  <c r="A779" i="2"/>
  <c r="F778" i="2"/>
  <c r="A777" i="2"/>
  <c r="A776" i="2"/>
  <c r="F775" i="2"/>
  <c r="A775" i="2"/>
  <c r="F774" i="2"/>
  <c r="A774" i="2"/>
  <c r="F773" i="2"/>
  <c r="F772" i="2"/>
  <c r="A772" i="2"/>
  <c r="F771" i="2"/>
  <c r="A771" i="2"/>
  <c r="F770" i="2"/>
  <c r="A770" i="2"/>
  <c r="A769" i="2"/>
  <c r="F768" i="2"/>
  <c r="A768" i="2"/>
  <c r="F767" i="2"/>
  <c r="A767" i="2"/>
  <c r="F766" i="2"/>
  <c r="A766" i="2"/>
  <c r="F765" i="2"/>
  <c r="A765" i="2"/>
  <c r="F764" i="2"/>
  <c r="A764" i="2"/>
  <c r="F763" i="2"/>
  <c r="A763" i="2"/>
  <c r="F762" i="2"/>
  <c r="A762" i="2"/>
  <c r="F761" i="2"/>
  <c r="A761" i="2"/>
  <c r="F760" i="2"/>
  <c r="A760" i="2"/>
  <c r="F759" i="2"/>
  <c r="A759" i="2"/>
  <c r="F758" i="2"/>
  <c r="A758" i="2"/>
  <c r="F757" i="2"/>
  <c r="A757" i="2"/>
  <c r="F756" i="2"/>
  <c r="A756" i="2"/>
  <c r="F755" i="2"/>
  <c r="A755" i="2"/>
  <c r="F754" i="2"/>
  <c r="A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F743" i="2"/>
  <c r="A743" i="2"/>
  <c r="F742" i="2"/>
  <c r="A742" i="2"/>
  <c r="F741" i="2"/>
  <c r="A741" i="2"/>
  <c r="A740" i="2"/>
  <c r="F739" i="2"/>
  <c r="A739" i="2"/>
  <c r="F738" i="2"/>
  <c r="A738" i="2"/>
  <c r="F737" i="2"/>
  <c r="A737" i="2"/>
  <c r="F736" i="2"/>
  <c r="A736" i="2"/>
  <c r="F735" i="2"/>
  <c r="A735" i="2"/>
  <c r="F734" i="2"/>
  <c r="A734" i="2"/>
  <c r="F733" i="2"/>
  <c r="A733" i="2"/>
  <c r="F732" i="2"/>
  <c r="A732" i="2"/>
  <c r="F731" i="2"/>
  <c r="A731" i="2"/>
  <c r="F730" i="2"/>
  <c r="A730" i="2"/>
  <c r="A729" i="2"/>
  <c r="F728" i="2"/>
  <c r="A728" i="2"/>
  <c r="F727" i="2"/>
  <c r="A727" i="2"/>
  <c r="F726" i="2"/>
  <c r="A726" i="2"/>
  <c r="F725" i="2"/>
  <c r="A725" i="2"/>
  <c r="F724" i="2"/>
  <c r="A724" i="2"/>
  <c r="F723" i="2"/>
  <c r="A723" i="2"/>
  <c r="F722" i="2"/>
  <c r="A722" i="2"/>
  <c r="F721" i="2"/>
  <c r="A721" i="2"/>
  <c r="F720" i="2"/>
  <c r="A720" i="2"/>
  <c r="F719" i="2"/>
  <c r="A719" i="2"/>
  <c r="A718" i="2"/>
  <c r="F717" i="2"/>
  <c r="A717" i="2"/>
  <c r="F716" i="2"/>
  <c r="A716" i="2"/>
  <c r="A715" i="2"/>
  <c r="F714" i="2"/>
  <c r="A714" i="2"/>
  <c r="F713" i="2"/>
  <c r="A713" i="2"/>
  <c r="F712" i="2"/>
  <c r="F711" i="2"/>
  <c r="A711" i="2"/>
  <c r="A710" i="2"/>
  <c r="F709" i="2"/>
  <c r="A709" i="2"/>
  <c r="F708" i="2"/>
  <c r="A708" i="2"/>
  <c r="F707" i="2"/>
  <c r="A707" i="2"/>
  <c r="F706" i="2"/>
  <c r="A706" i="2"/>
  <c r="A705" i="2"/>
  <c r="F704" i="2"/>
  <c r="A704" i="2"/>
  <c r="F703" i="2"/>
  <c r="A703" i="2"/>
  <c r="F702" i="2"/>
  <c r="A702" i="2"/>
  <c r="F701" i="2"/>
  <c r="A701" i="2"/>
  <c r="F700" i="2"/>
  <c r="A700" i="2"/>
  <c r="F699" i="2"/>
  <c r="F698" i="2"/>
  <c r="A698" i="2"/>
  <c r="F697" i="2"/>
  <c r="A697" i="2"/>
  <c r="F696" i="2"/>
  <c r="F695" i="2"/>
  <c r="A695" i="2"/>
  <c r="F694" i="2"/>
  <c r="A694" i="2"/>
  <c r="F693" i="2"/>
  <c r="A693" i="2"/>
  <c r="F692" i="2"/>
  <c r="A692" i="2"/>
  <c r="F691" i="2"/>
  <c r="F690" i="2"/>
  <c r="A690" i="2"/>
  <c r="F689" i="2"/>
  <c r="A689" i="2"/>
  <c r="F688" i="2"/>
  <c r="A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A680" i="2"/>
  <c r="F679" i="2"/>
  <c r="A679" i="2"/>
  <c r="F678" i="2"/>
  <c r="A678" i="2"/>
  <c r="F677" i="2"/>
  <c r="A677" i="2"/>
  <c r="A676" i="2"/>
  <c r="A675" i="2"/>
  <c r="F674" i="2"/>
  <c r="A674" i="2"/>
  <c r="F673" i="2"/>
  <c r="A673" i="2"/>
  <c r="F672" i="2"/>
  <c r="A672" i="2"/>
  <c r="F671" i="2"/>
  <c r="A671" i="2"/>
  <c r="F670" i="2"/>
  <c r="A670" i="2"/>
  <c r="F669" i="2"/>
  <c r="A669" i="2"/>
  <c r="A668" i="2"/>
  <c r="F667" i="2"/>
  <c r="A667" i="2"/>
  <c r="F666" i="2"/>
  <c r="A666" i="2"/>
  <c r="F665" i="2"/>
  <c r="A665" i="2"/>
  <c r="F664" i="2"/>
  <c r="A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A650" i="2"/>
  <c r="F649" i="2"/>
  <c r="A649" i="2"/>
  <c r="A648" i="2"/>
  <c r="F647" i="2"/>
  <c r="A647" i="2"/>
  <c r="A646" i="2"/>
  <c r="F645" i="2"/>
  <c r="A645" i="2"/>
  <c r="F644" i="2"/>
  <c r="A644" i="2"/>
  <c r="F643" i="2"/>
  <c r="A643" i="2"/>
  <c r="F642" i="2"/>
  <c r="A642" i="2"/>
  <c r="F641" i="2"/>
  <c r="A641" i="2"/>
  <c r="F640" i="2"/>
  <c r="A640" i="2"/>
  <c r="A639" i="2"/>
  <c r="F638" i="2"/>
  <c r="A638" i="2"/>
  <c r="F637" i="2"/>
  <c r="A637" i="2"/>
  <c r="F636" i="2"/>
  <c r="A636" i="2"/>
  <c r="F635" i="2"/>
  <c r="A635" i="2"/>
  <c r="F634" i="2"/>
  <c r="A634" i="2"/>
  <c r="A633" i="2"/>
  <c r="F632" i="2"/>
  <c r="A632" i="2"/>
  <c r="F631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A620" i="2"/>
  <c r="F619" i="2"/>
  <c r="A619" i="2"/>
  <c r="F618" i="2"/>
  <c r="A618" i="2"/>
  <c r="F617" i="2"/>
  <c r="A617" i="2"/>
  <c r="A616" i="2"/>
  <c r="F615" i="2"/>
  <c r="F614" i="2"/>
  <c r="A614" i="2"/>
  <c r="F613" i="2"/>
  <c r="A613" i="2"/>
  <c r="F612" i="2"/>
  <c r="A612" i="2"/>
  <c r="A611" i="2"/>
  <c r="F610" i="2"/>
  <c r="A610" i="2"/>
  <c r="F609" i="2"/>
  <c r="A609" i="2"/>
  <c r="A608" i="2"/>
  <c r="F607" i="2"/>
  <c r="A607" i="2"/>
  <c r="F606" i="2"/>
  <c r="A606" i="2"/>
  <c r="F605" i="2"/>
  <c r="A605" i="2"/>
  <c r="F603" i="2"/>
  <c r="A603" i="2"/>
  <c r="F602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4" i="2"/>
  <c r="F593" i="2"/>
  <c r="A593" i="2"/>
  <c r="F592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A576" i="2"/>
  <c r="F575" i="2"/>
  <c r="A575" i="2"/>
  <c r="F574" i="2"/>
  <c r="A574" i="2"/>
  <c r="F573" i="2"/>
  <c r="A573" i="2"/>
  <c r="A572" i="2"/>
  <c r="F571" i="2"/>
  <c r="A571" i="2"/>
  <c r="F570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A556" i="2"/>
  <c r="F555" i="2"/>
  <c r="A555" i="2"/>
  <c r="F554" i="2"/>
  <c r="A554" i="2"/>
  <c r="F553" i="2"/>
  <c r="A553" i="2"/>
  <c r="A552" i="2"/>
  <c r="F551" i="2"/>
  <c r="A551" i="2"/>
  <c r="F550" i="2"/>
  <c r="A550" i="2"/>
  <c r="F549" i="2"/>
  <c r="A549" i="2"/>
  <c r="A548" i="2"/>
  <c r="F547" i="2"/>
  <c r="A547" i="2"/>
  <c r="F546" i="2"/>
  <c r="A546" i="2"/>
  <c r="F545" i="2"/>
  <c r="A545" i="2"/>
  <c r="F544" i="2"/>
  <c r="A544" i="2"/>
  <c r="F543" i="2"/>
  <c r="A542" i="2"/>
  <c r="A541" i="2"/>
  <c r="F540" i="2"/>
  <c r="A540" i="2"/>
  <c r="F539" i="2"/>
  <c r="A539" i="2"/>
  <c r="F538" i="2"/>
  <c r="A538" i="2"/>
  <c r="A537" i="2"/>
  <c r="F536" i="2"/>
  <c r="F535" i="2"/>
  <c r="A535" i="2"/>
  <c r="A534" i="2"/>
  <c r="F533" i="2"/>
  <c r="A533" i="2"/>
  <c r="F532" i="2"/>
  <c r="A532" i="2"/>
  <c r="F531" i="2"/>
  <c r="A531" i="2"/>
  <c r="F530" i="2"/>
  <c r="A530" i="2"/>
  <c r="F529" i="2"/>
  <c r="A529" i="2"/>
  <c r="A528" i="2"/>
  <c r="F527" i="2"/>
  <c r="A527" i="2"/>
  <c r="F526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A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A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A500" i="2"/>
  <c r="F499" i="2"/>
  <c r="A499" i="2"/>
  <c r="F498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A489" i="2"/>
  <c r="F488" i="2"/>
  <c r="A488" i="2"/>
  <c r="F487" i="2"/>
  <c r="A487" i="2"/>
  <c r="F486" i="2"/>
  <c r="A486" i="2"/>
  <c r="F485" i="2"/>
  <c r="A485" i="2"/>
  <c r="F484" i="2"/>
  <c r="A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A461" i="2"/>
  <c r="F460" i="2"/>
  <c r="A460" i="2"/>
  <c r="F459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A452" i="2"/>
  <c r="F451" i="2"/>
  <c r="A451" i="2"/>
  <c r="F450" i="2"/>
  <c r="A450" i="2"/>
  <c r="F449" i="2"/>
  <c r="A449" i="2"/>
  <c r="A448" i="2"/>
  <c r="F447" i="2"/>
  <c r="A447" i="2"/>
  <c r="F446" i="2"/>
  <c r="A446" i="2"/>
  <c r="A445" i="2"/>
  <c r="F444" i="2"/>
  <c r="A444" i="2"/>
  <c r="F443" i="2"/>
  <c r="A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4" i="2"/>
  <c r="F433" i="2"/>
  <c r="A433" i="2"/>
  <c r="F432" i="2"/>
  <c r="A432" i="2"/>
  <c r="A431" i="2"/>
  <c r="F430" i="2"/>
  <c r="A430" i="2"/>
  <c r="F429" i="2"/>
  <c r="A429" i="2"/>
  <c r="F428" i="2"/>
  <c r="A428" i="2"/>
  <c r="F427" i="2"/>
  <c r="A427" i="2"/>
  <c r="F426" i="2"/>
  <c r="A426" i="2"/>
  <c r="A425" i="2"/>
  <c r="F424" i="2"/>
  <c r="A424" i="2"/>
  <c r="F423" i="2"/>
  <c r="A423" i="2"/>
  <c r="F422" i="2"/>
  <c r="A422" i="2"/>
  <c r="A421" i="2"/>
  <c r="F420" i="2"/>
  <c r="A420" i="2"/>
  <c r="F419" i="2"/>
  <c r="A419" i="2"/>
  <c r="F418" i="2"/>
  <c r="A418" i="2"/>
  <c r="F417" i="2"/>
  <c r="A417" i="2"/>
  <c r="F416" i="2"/>
  <c r="A416" i="2"/>
  <c r="F415" i="2"/>
  <c r="A415" i="2"/>
  <c r="F414" i="2"/>
  <c r="A414" i="2"/>
  <c r="A413" i="2"/>
  <c r="F412" i="2"/>
  <c r="A412" i="2"/>
  <c r="F411" i="2"/>
  <c r="A411" i="2"/>
  <c r="F410" i="2"/>
  <c r="A410" i="2"/>
  <c r="F409" i="2"/>
  <c r="A409" i="2"/>
  <c r="F408" i="2"/>
  <c r="A408" i="2"/>
  <c r="F407" i="2"/>
  <c r="A407" i="2"/>
  <c r="F406" i="2"/>
  <c r="A406" i="2"/>
  <c r="F405" i="2"/>
  <c r="A405" i="2"/>
  <c r="F403" i="2"/>
  <c r="A403" i="2"/>
  <c r="F402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A388" i="2"/>
  <c r="F387" i="2"/>
  <c r="A387" i="2"/>
  <c r="F386" i="2"/>
  <c r="A386" i="2"/>
  <c r="F385" i="2"/>
  <c r="A385" i="2"/>
  <c r="F384" i="2"/>
  <c r="A384" i="2"/>
  <c r="F383" i="2"/>
  <c r="A383" i="2"/>
  <c r="A382" i="2"/>
  <c r="F381" i="2"/>
  <c r="A381" i="2"/>
  <c r="F380" i="2"/>
  <c r="A380" i="2"/>
  <c r="F379" i="2"/>
  <c r="A379" i="2"/>
  <c r="F378" i="2"/>
  <c r="A378" i="2"/>
  <c r="A377" i="2"/>
  <c r="F376" i="2"/>
  <c r="A376" i="2"/>
  <c r="F375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A353" i="2"/>
  <c r="A352" i="2"/>
  <c r="F351" i="2"/>
  <c r="A351" i="2"/>
  <c r="F350" i="2"/>
  <c r="A350" i="2"/>
  <c r="F349" i="2"/>
  <c r="F348" i="2"/>
  <c r="A348" i="2"/>
  <c r="F347" i="2"/>
  <c r="A347" i="2"/>
  <c r="F346" i="2"/>
  <c r="A346" i="2"/>
  <c r="A345" i="2"/>
  <c r="F344" i="2"/>
  <c r="A344" i="2"/>
  <c r="F343" i="2"/>
  <c r="A343" i="2"/>
  <c r="F342" i="2"/>
  <c r="A342" i="2"/>
  <c r="A341" i="2"/>
  <c r="F340" i="2"/>
  <c r="A340" i="2"/>
  <c r="F339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A332" i="2"/>
  <c r="F331" i="2"/>
  <c r="A331" i="2"/>
  <c r="F330" i="2"/>
  <c r="A330" i="2"/>
  <c r="F329" i="2"/>
  <c r="A329" i="2"/>
  <c r="A328" i="2"/>
  <c r="F327" i="2"/>
  <c r="A327" i="2"/>
  <c r="F326" i="2"/>
  <c r="A326" i="2"/>
  <c r="F325" i="2"/>
  <c r="A325" i="2"/>
  <c r="A324" i="2"/>
  <c r="F323" i="2"/>
  <c r="A323" i="2"/>
  <c r="F322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7" i="2"/>
  <c r="A306" i="2"/>
  <c r="F305" i="2"/>
  <c r="A305" i="2"/>
  <c r="F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A288" i="2"/>
  <c r="F287" i="2"/>
  <c r="A287" i="2"/>
  <c r="F286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A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A262" i="2"/>
  <c r="F261" i="2"/>
  <c r="A261" i="2"/>
  <c r="F260" i="2"/>
  <c r="A260" i="2"/>
  <c r="F259" i="2"/>
  <c r="A259" i="2"/>
  <c r="F258" i="2"/>
  <c r="A258" i="2"/>
  <c r="A257" i="2"/>
  <c r="F256" i="2"/>
  <c r="A256" i="2"/>
  <c r="F255" i="2"/>
  <c r="A255" i="2"/>
  <c r="F254" i="2"/>
  <c r="A254" i="2"/>
  <c r="F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A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A234" i="2"/>
  <c r="F233" i="2"/>
  <c r="A233" i="2"/>
  <c r="F232" i="2"/>
  <c r="A232" i="2"/>
  <c r="F231" i="2"/>
  <c r="A231" i="2"/>
  <c r="F230" i="2"/>
  <c r="A230" i="2"/>
  <c r="F229" i="2"/>
  <c r="A229" i="2"/>
  <c r="F228" i="2"/>
  <c r="A228" i="2"/>
  <c r="A227" i="2"/>
  <c r="F226" i="2"/>
  <c r="A226" i="2"/>
  <c r="F225" i="2"/>
  <c r="A225" i="2"/>
  <c r="F224" i="2"/>
  <c r="A224" i="2"/>
  <c r="A223" i="2"/>
  <c r="F222" i="2"/>
  <c r="A222" i="2"/>
  <c r="F221" i="2"/>
  <c r="A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A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A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A173" i="2"/>
  <c r="F172" i="2"/>
  <c r="A172" i="2"/>
  <c r="F171" i="2"/>
  <c r="A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F163" i="2"/>
  <c r="A163" i="2"/>
  <c r="F162" i="2"/>
  <c r="A162" i="2"/>
  <c r="F161" i="2"/>
  <c r="A161" i="2"/>
  <c r="F160" i="2"/>
  <c r="A160" i="2"/>
  <c r="A159" i="2"/>
  <c r="F158" i="2"/>
  <c r="A158" i="2"/>
  <c r="F157" i="2"/>
  <c r="A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A149" i="2"/>
  <c r="F148" i="2"/>
  <c r="A148" i="2"/>
  <c r="F147" i="2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F138" i="2"/>
  <c r="A138" i="2"/>
  <c r="F137" i="2"/>
  <c r="A137" i="2"/>
  <c r="A136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A100" i="2"/>
  <c r="F99" i="2"/>
  <c r="A99" i="2"/>
  <c r="F98" i="2"/>
  <c r="A98" i="2"/>
  <c r="F97" i="2"/>
  <c r="A97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A76" i="2"/>
  <c r="F75" i="2"/>
  <c r="A75" i="2"/>
  <c r="F74" i="2"/>
  <c r="A74" i="2"/>
  <c r="F73" i="2"/>
  <c r="A73" i="2"/>
  <c r="F72" i="2"/>
  <c r="A72" i="2"/>
  <c r="A71" i="2"/>
  <c r="A70" i="2"/>
  <c r="A69" i="2"/>
  <c r="A68" i="2"/>
  <c r="A67" i="2"/>
  <c r="A66" i="2"/>
  <c r="A65" i="2"/>
  <c r="A64" i="2"/>
  <c r="A63" i="2"/>
  <c r="A62" i="2"/>
  <c r="A61" i="2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G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G355" i="2" s="1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53" i="2"/>
  <c r="A304" i="2"/>
  <c r="A349" i="2"/>
  <c r="A396" i="2"/>
  <c r="A404" i="2"/>
  <c r="A435" i="2"/>
  <c r="A536" i="2"/>
  <c r="A543" i="2"/>
  <c r="A595" i="2"/>
  <c r="A604" i="2"/>
  <c r="A615" i="2"/>
  <c r="A691" i="2"/>
  <c r="A696" i="2"/>
  <c r="A699" i="2"/>
  <c r="A712" i="2"/>
  <c r="A744" i="2"/>
  <c r="A773" i="2"/>
  <c r="A778" i="2"/>
  <c r="A805" i="2"/>
  <c r="A807" i="2"/>
  <c r="A831" i="2"/>
  <c r="A836" i="2"/>
  <c r="A840" i="2"/>
  <c r="A864" i="2"/>
  <c r="A891" i="2"/>
  <c r="A912" i="2"/>
  <c r="A920" i="2"/>
  <c r="A927" i="2"/>
  <c r="A940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F12" i="1"/>
  <c r="E13" i="2" s="1"/>
  <c r="F13" i="1"/>
  <c r="E14" i="2" s="1"/>
  <c r="F14" i="1"/>
  <c r="E15" i="2" s="1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646" i="2" l="1"/>
  <c r="G718" i="2"/>
  <c r="G382" i="2"/>
  <c r="G534" i="2"/>
  <c r="G787" i="2"/>
  <c r="G918" i="2"/>
  <c r="G306" i="2"/>
  <c r="G930" i="2"/>
  <c r="G796" i="2"/>
  <c r="G784" i="2"/>
  <c r="G684" i="2"/>
  <c r="G564" i="2"/>
  <c r="G180" i="2"/>
  <c r="G941" i="2"/>
  <c r="G998" i="2"/>
  <c r="G985" i="2"/>
  <c r="G981" i="2"/>
  <c r="G869" i="2"/>
  <c r="G953" i="2"/>
  <c r="G685" i="2"/>
  <c r="G569" i="2"/>
  <c r="G329" i="2"/>
  <c r="G269" i="2"/>
  <c r="G991" i="2"/>
  <c r="G911" i="2"/>
  <c r="G899" i="2"/>
  <c r="G799" i="2"/>
  <c r="G791" i="2"/>
  <c r="G779" i="2"/>
  <c r="G964" i="2"/>
  <c r="G896" i="2"/>
  <c r="G468" i="2"/>
  <c r="G526" i="2"/>
  <c r="G64" i="1"/>
  <c r="G72" i="1"/>
  <c r="G66" i="1"/>
  <c r="G67" i="1"/>
  <c r="G70" i="1"/>
  <c r="G65" i="1"/>
  <c r="G73" i="1"/>
  <c r="G69" i="1"/>
  <c r="G63" i="1"/>
  <c r="G71" i="1"/>
  <c r="G68" i="1"/>
  <c r="G956" i="2"/>
  <c r="G514" i="2"/>
  <c r="G731" i="2"/>
  <c r="G883" i="2"/>
  <c r="G223" i="2"/>
  <c r="G965" i="2"/>
  <c r="G961" i="2"/>
  <c r="G829" i="2"/>
  <c r="G821" i="2"/>
  <c r="G855" i="2"/>
  <c r="G868" i="2"/>
  <c r="G616" i="2"/>
  <c r="G887" i="2"/>
  <c r="G421" i="2"/>
  <c r="G328" i="2"/>
  <c r="G521" i="2"/>
  <c r="G517" i="2"/>
  <c r="G505" i="2"/>
  <c r="G769" i="2"/>
  <c r="G537" i="2"/>
  <c r="G976" i="2"/>
  <c r="G250" i="2"/>
  <c r="I1005" i="3"/>
  <c r="I1006" i="3" s="1"/>
  <c r="I1008" i="3" s="1"/>
  <c r="G45" i="1"/>
  <c r="G46" i="1"/>
  <c r="G56" i="1"/>
  <c r="G47" i="1"/>
  <c r="G48" i="1"/>
  <c r="G41" i="1"/>
  <c r="G49" i="1"/>
  <c r="G57" i="1"/>
  <c r="G50" i="1"/>
  <c r="G58" i="1"/>
  <c r="G51" i="1"/>
  <c r="G59" i="1"/>
  <c r="G42" i="1"/>
  <c r="G43" i="1"/>
  <c r="G44" i="1"/>
  <c r="G52" i="1"/>
  <c r="G60" i="1"/>
  <c r="G53" i="1"/>
  <c r="G61" i="1"/>
  <c r="G54" i="1"/>
  <c r="G62" i="1"/>
  <c r="G55" i="1"/>
  <c r="G711" i="2"/>
  <c r="G441" i="2"/>
  <c r="G552" i="2"/>
  <c r="G604" i="2"/>
  <c r="G76" i="2"/>
  <c r="G324" i="2"/>
  <c r="G528" i="2"/>
  <c r="G676" i="2"/>
  <c r="G136" i="2"/>
  <c r="G352" i="2"/>
  <c r="G871" i="2"/>
  <c r="G288" i="2"/>
  <c r="G818" i="2"/>
  <c r="G814" i="2"/>
  <c r="G715" i="2"/>
  <c r="G30" i="1"/>
  <c r="G31" i="1"/>
  <c r="G39" i="1"/>
  <c r="G32" i="1"/>
  <c r="G40" i="1"/>
  <c r="G33" i="1"/>
  <c r="G34" i="1"/>
  <c r="G35" i="1"/>
  <c r="G36" i="1"/>
  <c r="G37" i="1"/>
  <c r="G38" i="1"/>
  <c r="G846" i="2"/>
  <c r="G880" i="2"/>
  <c r="G940" i="2"/>
  <c r="G556" i="2"/>
  <c r="G116" i="2"/>
  <c r="G448" i="2"/>
  <c r="G158" i="2"/>
  <c r="G175" i="2"/>
  <c r="G219" i="2"/>
  <c r="G256" i="2"/>
  <c r="G348" i="2"/>
  <c r="G415" i="2"/>
  <c r="G532" i="2"/>
  <c r="G592" i="2"/>
  <c r="G946" i="2"/>
  <c r="G970" i="2"/>
  <c r="G777" i="2"/>
  <c r="G88" i="2"/>
  <c r="G21" i="1"/>
  <c r="G22" i="1"/>
  <c r="G23" i="1"/>
  <c r="G24" i="1"/>
  <c r="G25" i="1"/>
  <c r="G26" i="1"/>
  <c r="G20" i="1"/>
  <c r="G27" i="1"/>
  <c r="G28" i="1"/>
  <c r="G29" i="1"/>
  <c r="G121" i="2"/>
  <c r="G729" i="2"/>
  <c r="G166" i="2"/>
  <c r="G317" i="2"/>
  <c r="G343" i="2"/>
  <c r="G478" i="2"/>
  <c r="G519" i="2"/>
  <c r="G630" i="2"/>
  <c r="G664" i="2"/>
  <c r="G786" i="2"/>
  <c r="G844" i="2"/>
  <c r="G892" i="2"/>
  <c r="G310" i="2"/>
  <c r="G322" i="2"/>
  <c r="G631" i="2"/>
  <c r="G357" i="2"/>
  <c r="G741" i="2"/>
  <c r="G812" i="2"/>
  <c r="G724" i="2"/>
  <c r="G72" i="2"/>
  <c r="G151" i="2"/>
  <c r="G229" i="2"/>
  <c r="G253" i="2"/>
  <c r="G298" i="2"/>
  <c r="G354" i="2"/>
  <c r="G687" i="2"/>
  <c r="G703" i="2"/>
  <c r="G721" i="2"/>
  <c r="G705" i="2"/>
  <c r="G114" i="2"/>
  <c r="G225" i="2"/>
  <c r="G270" i="2"/>
  <c r="G319" i="2"/>
  <c r="G379" i="2"/>
  <c r="G501" i="2"/>
  <c r="G513" i="2"/>
  <c r="G658" i="2"/>
  <c r="G780" i="2"/>
  <c r="G856" i="2"/>
  <c r="G633" i="2"/>
  <c r="G445" i="2"/>
  <c r="G419" i="2"/>
  <c r="G127" i="2"/>
  <c r="G234" i="2"/>
  <c r="G238" i="2"/>
  <c r="G333" i="2"/>
  <c r="G363" i="2"/>
  <c r="G117" i="2"/>
  <c r="G901" i="2"/>
  <c r="G801" i="2"/>
  <c r="G849" i="2"/>
  <c r="G541" i="2"/>
  <c r="G345" i="2"/>
  <c r="G144" i="2"/>
  <c r="G549" i="2"/>
  <c r="G595" i="2"/>
  <c r="G739" i="2"/>
  <c r="G614" i="2"/>
  <c r="G120" i="2"/>
  <c r="G304" i="2"/>
  <c r="G393" i="2"/>
  <c r="G693" i="2"/>
  <c r="G697" i="2"/>
  <c r="G428" i="2"/>
  <c r="G335" i="2"/>
  <c r="G736" i="2"/>
  <c r="G994" i="2"/>
  <c r="G794" i="2"/>
  <c r="G782" i="2"/>
  <c r="G778" i="2"/>
  <c r="G626" i="2"/>
  <c r="G974" i="2"/>
  <c r="G958" i="2"/>
  <c r="G950" i="2"/>
  <c r="G674" i="2"/>
  <c r="G98" i="2"/>
  <c r="G929" i="2"/>
  <c r="G917" i="2"/>
  <c r="G833" i="2"/>
  <c r="G809" i="2"/>
  <c r="G636" i="2"/>
  <c r="G416" i="2"/>
  <c r="G955" i="2"/>
  <c r="G926" i="2"/>
  <c r="G914" i="2"/>
  <c r="G902" i="2"/>
  <c r="G969" i="2"/>
  <c r="G966" i="2"/>
  <c r="G942" i="2"/>
  <c r="G638" i="2"/>
  <c r="G593" i="2"/>
  <c r="G590" i="2"/>
  <c r="G584" i="2"/>
  <c r="G578" i="2"/>
  <c r="G575" i="2"/>
  <c r="G560" i="2"/>
  <c r="G533" i="2"/>
  <c r="G530" i="2"/>
  <c r="G479" i="2"/>
  <c r="G476" i="2"/>
  <c r="G473" i="2"/>
  <c r="G410" i="2"/>
  <c r="G374" i="2"/>
  <c r="G368" i="2"/>
  <c r="G245" i="2"/>
  <c r="G242" i="2"/>
  <c r="G200" i="2"/>
  <c r="G176" i="2"/>
  <c r="G137" i="2"/>
  <c r="G95" i="2"/>
  <c r="G83" i="2"/>
  <c r="G840" i="2"/>
  <c r="G837" i="2"/>
  <c r="G747" i="2"/>
  <c r="G977" i="2"/>
  <c r="G866" i="2"/>
  <c r="G860" i="2"/>
  <c r="G656" i="2"/>
  <c r="G653" i="2"/>
  <c r="G602" i="2"/>
  <c r="G688" i="2"/>
  <c r="G613" i="2"/>
  <c r="G610" i="2"/>
  <c r="G547" i="2"/>
  <c r="G487" i="2"/>
  <c r="G427" i="2"/>
  <c r="G358" i="2"/>
  <c r="G934" i="2"/>
  <c r="G904" i="2"/>
  <c r="G898" i="2"/>
  <c r="G886" i="2"/>
  <c r="G874" i="2"/>
  <c r="G847" i="2"/>
  <c r="G772" i="2"/>
  <c r="G760" i="2"/>
  <c r="G754" i="2"/>
  <c r="G742" i="2"/>
  <c r="G691" i="2"/>
  <c r="G391" i="2"/>
  <c r="G655" i="2"/>
  <c r="G643" i="2"/>
  <c r="G984" i="2"/>
  <c r="G813" i="2"/>
  <c r="G738" i="2"/>
  <c r="G546" i="2"/>
  <c r="G522" i="2"/>
  <c r="G492" i="2"/>
  <c r="G486" i="2"/>
  <c r="G462" i="2"/>
  <c r="G453" i="2"/>
  <c r="G372" i="2"/>
  <c r="G252" i="2"/>
  <c r="G222" i="2"/>
  <c r="G992" i="2"/>
  <c r="G935" i="2"/>
  <c r="G872" i="2"/>
  <c r="G695" i="2"/>
  <c r="G683" i="2"/>
  <c r="G356" i="2"/>
  <c r="G290" i="2"/>
  <c r="G89" i="2"/>
  <c r="G865" i="2"/>
  <c r="G850" i="2"/>
  <c r="G808" i="2"/>
  <c r="G586" i="2"/>
  <c r="G580" i="2"/>
  <c r="G562" i="2"/>
  <c r="G553" i="2"/>
  <c r="G460" i="2"/>
  <c r="G370" i="2"/>
  <c r="G986" i="2"/>
  <c r="G797" i="2"/>
  <c r="G770" i="2"/>
  <c r="G767" i="2"/>
  <c r="G680" i="2"/>
  <c r="G524" i="2"/>
  <c r="G449" i="2"/>
  <c r="G293" i="2"/>
  <c r="G287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922" i="2"/>
  <c r="G919" i="2"/>
  <c r="G916" i="2"/>
  <c r="G910" i="2"/>
  <c r="G628" i="2"/>
  <c r="G625" i="2"/>
  <c r="G523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190" i="2"/>
  <c r="G112" i="2"/>
  <c r="G852" i="2"/>
  <c r="G648" i="2"/>
  <c r="G624" i="2"/>
  <c r="G594" i="2"/>
  <c r="G159" i="2"/>
  <c r="G132" i="2"/>
  <c r="G90" i="2"/>
  <c r="G400" i="2"/>
  <c r="D475" i="2" l="1"/>
  <c r="F67" i="2"/>
  <c r="G67" i="2" s="1"/>
  <c r="H69" i="1"/>
  <c r="F71" i="2"/>
  <c r="G71" i="2" s="1"/>
  <c r="H73" i="1"/>
  <c r="F63" i="2"/>
  <c r="G63" i="2" s="1"/>
  <c r="H65" i="1"/>
  <c r="F68" i="2"/>
  <c r="G68" i="2" s="1"/>
  <c r="H70" i="1"/>
  <c r="F65" i="2"/>
  <c r="G65" i="2" s="1"/>
  <c r="H67" i="1"/>
  <c r="F66" i="2"/>
  <c r="G66" i="2" s="1"/>
  <c r="H68" i="1"/>
  <c r="F64" i="2"/>
  <c r="G64" i="2" s="1"/>
  <c r="H66" i="1"/>
  <c r="H71" i="1"/>
  <c r="F69" i="2"/>
  <c r="G69" i="2" s="1"/>
  <c r="E69" i="2" s="1"/>
  <c r="F70" i="2"/>
  <c r="G70" i="2" s="1"/>
  <c r="H72" i="1"/>
  <c r="F61" i="2"/>
  <c r="G61" i="2" s="1"/>
  <c r="H63" i="1"/>
  <c r="H64" i="1"/>
  <c r="F62" i="2"/>
  <c r="G62" i="2" s="1"/>
  <c r="E62" i="2" s="1"/>
  <c r="H52" i="1"/>
  <c r="F50" i="2"/>
  <c r="G50" i="2" s="1"/>
  <c r="E50" i="2" s="1"/>
  <c r="F55" i="2"/>
  <c r="G55" i="2" s="1"/>
  <c r="H57" i="1"/>
  <c r="H44" i="1"/>
  <c r="F42" i="2"/>
  <c r="G42" i="2" s="1"/>
  <c r="F47" i="2"/>
  <c r="G47" i="2" s="1"/>
  <c r="H49" i="1"/>
  <c r="H55" i="1"/>
  <c r="F53" i="2"/>
  <c r="G53" i="2" s="1"/>
  <c r="E53" i="2" s="1"/>
  <c r="H43" i="1"/>
  <c r="F41" i="2"/>
  <c r="G41" i="2" s="1"/>
  <c r="F39" i="2"/>
  <c r="G39" i="2" s="1"/>
  <c r="H41" i="1"/>
  <c r="H62" i="1"/>
  <c r="F60" i="2"/>
  <c r="G60" i="2" s="1"/>
  <c r="E60" i="2" s="1"/>
  <c r="H42" i="1"/>
  <c r="F40" i="2"/>
  <c r="G40" i="2" s="1"/>
  <c r="E40" i="2" s="1"/>
  <c r="F46" i="2"/>
  <c r="G46" i="2" s="1"/>
  <c r="H48" i="1"/>
  <c r="H54" i="1"/>
  <c r="F52" i="2"/>
  <c r="G52" i="2" s="1"/>
  <c r="H59" i="1"/>
  <c r="F57" i="2"/>
  <c r="G57" i="2" s="1"/>
  <c r="E57" i="2" s="1"/>
  <c r="H47" i="1"/>
  <c r="F45" i="2"/>
  <c r="G45" i="2" s="1"/>
  <c r="E45" i="2" s="1"/>
  <c r="F38" i="2"/>
  <c r="G38" i="2" s="1"/>
  <c r="H40" i="1"/>
  <c r="F59" i="2"/>
  <c r="G59" i="2" s="1"/>
  <c r="H61" i="1"/>
  <c r="H51" i="1"/>
  <c r="F49" i="2"/>
  <c r="G49" i="2" s="1"/>
  <c r="E49" i="2" s="1"/>
  <c r="F54" i="2"/>
  <c r="G54" i="2" s="1"/>
  <c r="H56" i="1"/>
  <c r="F51" i="2"/>
  <c r="G51" i="2" s="1"/>
  <c r="H53" i="1"/>
  <c r="H58" i="1"/>
  <c r="F56" i="2"/>
  <c r="G56" i="2" s="1"/>
  <c r="H46" i="1"/>
  <c r="F44" i="2"/>
  <c r="G44" i="2" s="1"/>
  <c r="E44" i="2" s="1"/>
  <c r="H60" i="1"/>
  <c r="F58" i="2"/>
  <c r="G58" i="2" s="1"/>
  <c r="H50" i="1"/>
  <c r="F48" i="2"/>
  <c r="G48" i="2" s="1"/>
  <c r="F43" i="2"/>
  <c r="G43" i="2" s="1"/>
  <c r="H45" i="1"/>
  <c r="H38" i="1"/>
  <c r="F36" i="2"/>
  <c r="G36" i="2" s="1"/>
  <c r="E36" i="2" s="1"/>
  <c r="F37" i="2"/>
  <c r="G37" i="2" s="1"/>
  <c r="H39" i="1"/>
  <c r="F35" i="2"/>
  <c r="G35" i="2" s="1"/>
  <c r="H37" i="1"/>
  <c r="F29" i="2"/>
  <c r="G29" i="2" s="1"/>
  <c r="H31" i="1"/>
  <c r="F34" i="2"/>
  <c r="G34" i="2" s="1"/>
  <c r="H36" i="1"/>
  <c r="H30" i="1"/>
  <c r="F28" i="2"/>
  <c r="G28" i="2" s="1"/>
  <c r="E28" i="2" s="1"/>
  <c r="F27" i="2"/>
  <c r="G27" i="2" s="1"/>
  <c r="H29" i="1"/>
  <c r="F33" i="2"/>
  <c r="G33" i="2" s="1"/>
  <c r="H35" i="1"/>
  <c r="F32" i="2"/>
  <c r="G32" i="2" s="1"/>
  <c r="H34" i="1"/>
  <c r="F31" i="2"/>
  <c r="G31" i="2" s="1"/>
  <c r="H33" i="1"/>
  <c r="F30" i="2"/>
  <c r="G30" i="2" s="1"/>
  <c r="H32" i="1"/>
  <c r="H28" i="1"/>
  <c r="F26" i="2"/>
  <c r="G26" i="2" s="1"/>
  <c r="F25" i="2"/>
  <c r="G25" i="2" s="1"/>
  <c r="H27" i="1"/>
  <c r="F18" i="2"/>
  <c r="G18" i="2" s="1"/>
  <c r="H20" i="1"/>
  <c r="F24" i="2"/>
  <c r="G24" i="2" s="1"/>
  <c r="H26" i="1"/>
  <c r="H25" i="1"/>
  <c r="F23" i="2"/>
  <c r="G23" i="2" s="1"/>
  <c r="H24" i="1"/>
  <c r="F22" i="2"/>
  <c r="G22" i="2" s="1"/>
  <c r="E22" i="2" s="1"/>
  <c r="H23" i="1"/>
  <c r="F21" i="2"/>
  <c r="G21" i="2" s="1"/>
  <c r="E21" i="2" s="1"/>
  <c r="F20" i="2"/>
  <c r="G20" i="2" s="1"/>
  <c r="H22" i="1"/>
  <c r="D228" i="2"/>
  <c r="E789" i="2"/>
  <c r="E709" i="2"/>
  <c r="D936" i="2"/>
  <c r="D183" i="2"/>
  <c r="E388" i="2"/>
  <c r="D305" i="2"/>
  <c r="D190" i="2"/>
  <c r="D52" i="2"/>
  <c r="E813" i="2"/>
  <c r="D858" i="2"/>
  <c r="E536" i="2"/>
  <c r="E716" i="2"/>
  <c r="E790" i="2"/>
  <c r="D256" i="2"/>
  <c r="D903" i="2"/>
  <c r="D585" i="2"/>
  <c r="D239" i="2"/>
  <c r="D407" i="2"/>
  <c r="E450" i="2"/>
  <c r="E728" i="2"/>
  <c r="D535" i="2"/>
  <c r="E710" i="2"/>
  <c r="E260" i="2"/>
  <c r="E440" i="2"/>
  <c r="E768" i="2"/>
  <c r="E873" i="2"/>
  <c r="E101" i="2"/>
  <c r="E618" i="2"/>
  <c r="D277" i="2"/>
  <c r="E294" i="2"/>
  <c r="E386" i="2"/>
  <c r="E835" i="2"/>
  <c r="D121" i="2"/>
  <c r="D933" i="2"/>
  <c r="D767" i="2"/>
  <c r="E750" i="2"/>
  <c r="E822" i="2"/>
  <c r="D488" i="2"/>
  <c r="E842" i="2"/>
  <c r="E437" i="2"/>
  <c r="E449" i="2"/>
  <c r="D35" i="2"/>
  <c r="D905" i="2"/>
  <c r="E456" i="2"/>
  <c r="D684" i="2"/>
  <c r="E86" i="2"/>
  <c r="D422" i="2"/>
  <c r="D662" i="2"/>
  <c r="D325" i="2"/>
  <c r="D803" i="2"/>
  <c r="D408" i="2"/>
  <c r="E916" i="2"/>
  <c r="E380" i="2"/>
  <c r="D527" i="2"/>
  <c r="E703" i="2"/>
  <c r="D813" i="2"/>
  <c r="E763" i="2"/>
  <c r="E503" i="2"/>
  <c r="E684" i="2"/>
  <c r="E188" i="2"/>
  <c r="D668" i="2"/>
  <c r="D553" i="2"/>
  <c r="D139" i="2"/>
  <c r="E323" i="2"/>
  <c r="D404" i="2"/>
  <c r="D152" i="2"/>
  <c r="D815" i="2"/>
  <c r="D550" i="2"/>
  <c r="D87" i="2"/>
  <c r="E902" i="2"/>
  <c r="E717" i="2"/>
  <c r="D918" i="2"/>
  <c r="E747" i="2"/>
  <c r="D958" i="2"/>
  <c r="D480" i="2"/>
  <c r="E966" i="2"/>
  <c r="D485" i="2"/>
  <c r="E140" i="2"/>
  <c r="D811" i="2"/>
  <c r="D812" i="2"/>
  <c r="D46" i="2"/>
  <c r="E103" i="2"/>
  <c r="E85" i="2"/>
  <c r="D608" i="2"/>
  <c r="D669" i="2"/>
  <c r="D78" i="2"/>
  <c r="E960" i="2"/>
  <c r="D727" i="2"/>
  <c r="D266" i="2"/>
  <c r="D48" i="2"/>
  <c r="E213" i="2"/>
  <c r="D851" i="2"/>
  <c r="D916" i="2"/>
  <c r="D471" i="2"/>
  <c r="D881" i="2"/>
  <c r="D313" i="2"/>
  <c r="E623" i="2"/>
  <c r="E537" i="2"/>
  <c r="D625" i="2"/>
  <c r="E195" i="2"/>
  <c r="D345" i="2"/>
  <c r="D315" i="2"/>
  <c r="E861" i="2"/>
  <c r="D436" i="2"/>
  <c r="D168" i="2"/>
  <c r="E510" i="2"/>
  <c r="D219" i="2"/>
  <c r="D778" i="2"/>
  <c r="D417" i="2"/>
  <c r="D818" i="2"/>
  <c r="D468" i="2"/>
  <c r="D557" i="2"/>
  <c r="E220" i="2"/>
  <c r="D522" i="2"/>
  <c r="D494" i="2"/>
  <c r="D398" i="2"/>
  <c r="E636" i="2"/>
  <c r="D399" i="2"/>
  <c r="E359" i="2"/>
  <c r="D822" i="2"/>
  <c r="D716" i="2"/>
  <c r="E943" i="2"/>
  <c r="E455" i="2"/>
  <c r="E76" i="2"/>
  <c r="D342" i="2"/>
  <c r="D332" i="2"/>
  <c r="E41" i="2"/>
  <c r="D248" i="2"/>
  <c r="D81" i="2"/>
  <c r="E201" i="2"/>
  <c r="D816" i="2"/>
  <c r="D137" i="2"/>
  <c r="E110" i="2"/>
  <c r="D542" i="2"/>
  <c r="D619" i="2"/>
  <c r="D794" i="2"/>
  <c r="E678" i="2"/>
  <c r="E228" i="2"/>
  <c r="D637" i="2"/>
  <c r="E278" i="2"/>
  <c r="E476" i="2"/>
  <c r="D997" i="2"/>
  <c r="D374" i="2"/>
  <c r="E699" i="2"/>
  <c r="D865" i="2"/>
  <c r="D322" i="2"/>
  <c r="D593" i="2"/>
  <c r="D174" i="2"/>
  <c r="D821" i="2"/>
  <c r="E698" i="2"/>
  <c r="D276" i="2"/>
  <c r="D47" i="2"/>
  <c r="D690" i="2"/>
  <c r="D902" i="2"/>
  <c r="E153" i="2"/>
  <c r="E994" i="2"/>
  <c r="D390" i="2"/>
  <c r="D296" i="2"/>
  <c r="D373" i="2"/>
  <c r="D200" i="2"/>
  <c r="D632" i="2"/>
  <c r="E123" i="2"/>
  <c r="E705" i="2"/>
  <c r="E886" i="2"/>
  <c r="D808" i="2"/>
  <c r="D913" i="2"/>
  <c r="E89" i="2"/>
  <c r="D914" i="2"/>
  <c r="E859" i="2"/>
  <c r="E333" i="2"/>
  <c r="D329" i="2"/>
  <c r="D729" i="2"/>
  <c r="D599" i="2"/>
  <c r="D719" i="2"/>
  <c r="E314" i="2"/>
  <c r="D703" i="2"/>
  <c r="E462" i="2"/>
  <c r="D358" i="2"/>
  <c r="E227" i="2"/>
  <c r="D476" i="2"/>
  <c r="D92" i="2"/>
  <c r="D148" i="2"/>
  <c r="D231" i="2"/>
  <c r="E602" i="2"/>
  <c r="D922" i="2"/>
  <c r="E322" i="2"/>
  <c r="D202" i="2"/>
  <c r="E742" i="2"/>
  <c r="E547" i="2"/>
  <c r="E807" i="2"/>
  <c r="E56" i="2"/>
  <c r="E285" i="2"/>
  <c r="D894" i="2"/>
  <c r="E410" i="2"/>
  <c r="D131" i="2"/>
  <c r="E439" i="2"/>
  <c r="D170" i="2"/>
  <c r="D97" i="2"/>
  <c r="D987" i="2"/>
  <c r="D111" i="2"/>
  <c r="E977" i="2"/>
  <c r="E139" i="2"/>
  <c r="D29" i="2"/>
  <c r="D966" i="2"/>
  <c r="E998" i="2"/>
  <c r="D761" i="2"/>
  <c r="D726" i="2"/>
  <c r="E23" i="2"/>
  <c r="D686" i="2"/>
  <c r="E880" i="2"/>
  <c r="D314" i="2"/>
  <c r="D546" i="2"/>
  <c r="E797" i="2"/>
  <c r="E983" i="2"/>
  <c r="D271" i="2"/>
  <c r="D765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145" i="2"/>
  <c r="E214" i="2"/>
  <c r="E295" i="2"/>
  <c r="E218" i="2"/>
  <c r="E33" i="2"/>
  <c r="E611" i="2"/>
  <c r="E303" i="2"/>
  <c r="E161" i="2"/>
  <c r="E22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381" i="2"/>
  <c r="E438" i="2"/>
  <c r="D189" i="2"/>
  <c r="D932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E669" i="2"/>
  <c r="E369" i="2"/>
  <c r="E552" i="2"/>
  <c r="E47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D49" i="2" l="1"/>
  <c r="E697" i="2"/>
  <c r="D41" i="2"/>
  <c r="E156" i="2"/>
  <c r="D795" i="2"/>
  <c r="D91" i="2"/>
  <c r="E674" i="2"/>
  <c r="D949" i="2"/>
  <c r="D512" i="2"/>
  <c r="E882" i="2"/>
  <c r="E554" i="2"/>
  <c r="D105" i="2"/>
  <c r="D536" i="2"/>
  <c r="D135" i="2"/>
  <c r="D732" i="2"/>
  <c r="E137" i="2"/>
  <c r="E585" i="2"/>
  <c r="D772" i="2"/>
  <c r="E328" i="2"/>
  <c r="E375" i="2"/>
  <c r="D860" i="2"/>
  <c r="D344" i="2"/>
  <c r="D678" i="2"/>
  <c r="E543" i="2"/>
  <c r="D307" i="2"/>
  <c r="D525" i="2"/>
  <c r="D744" i="2"/>
  <c r="D974" i="2"/>
  <c r="E363" i="2"/>
  <c r="D561" i="2"/>
  <c r="E64" i="2"/>
  <c r="D947" i="2"/>
  <c r="E601" i="2"/>
  <c r="D770" i="2"/>
  <c r="E533" i="2"/>
  <c r="E784" i="2"/>
  <c r="D359" i="2"/>
  <c r="D850" i="2"/>
  <c r="E770" i="2"/>
  <c r="D749" i="2"/>
  <c r="D108" i="2"/>
  <c r="E361" i="2"/>
  <c r="E828" i="2"/>
  <c r="E826" i="2"/>
  <c r="D855" i="2"/>
  <c r="D748" i="2"/>
  <c r="D338" i="2"/>
  <c r="D117" i="2"/>
  <c r="D194" i="2"/>
  <c r="E948" i="2"/>
  <c r="D197" i="2"/>
  <c r="D481" i="2"/>
  <c r="D661" i="2"/>
  <c r="D763" i="2"/>
  <c r="D520" i="2"/>
  <c r="D674" i="2"/>
  <c r="D333" i="2"/>
  <c r="D519" i="2"/>
  <c r="E964" i="2"/>
  <c r="D154" i="2"/>
  <c r="D971" i="2"/>
  <c r="D109" i="2"/>
  <c r="D66" i="2"/>
  <c r="E551" i="2"/>
  <c r="E244" i="2"/>
  <c r="D698" i="2"/>
  <c r="E448" i="2"/>
  <c r="E306" i="2"/>
  <c r="D306" i="2"/>
  <c r="D103" i="2"/>
  <c r="E584" i="2"/>
  <c r="E600" i="2"/>
  <c r="D862" i="2"/>
  <c r="D423" i="2"/>
  <c r="E690" i="2"/>
  <c r="E633" i="2"/>
  <c r="E958" i="2"/>
  <c r="E581" i="2"/>
  <c r="E970" i="2"/>
  <c r="E668" i="2"/>
  <c r="D838" i="2"/>
  <c r="D571" i="2"/>
  <c r="E530" i="2"/>
  <c r="D695" i="2"/>
  <c r="E25" i="2"/>
  <c r="E32" i="2"/>
  <c r="D217" i="2"/>
  <c r="D511" i="2"/>
  <c r="D521" i="2"/>
  <c r="E942" i="2"/>
  <c r="D64" i="2"/>
  <c r="E409" i="2"/>
  <c r="D225" i="2"/>
  <c r="E952" i="2"/>
  <c r="E107" i="2"/>
  <c r="D544" i="2"/>
  <c r="E420" i="2"/>
  <c r="D39" i="2"/>
  <c r="E759" i="2"/>
  <c r="D165" i="2"/>
  <c r="D775" i="2"/>
  <c r="E788" i="2"/>
  <c r="E59" i="2"/>
  <c r="D660" i="2"/>
  <c r="D976" i="2"/>
  <c r="D925" i="2"/>
  <c r="E620" i="2"/>
  <c r="D199" i="2"/>
  <c r="D192" i="2"/>
  <c r="E987" i="2"/>
  <c r="E482" i="2"/>
  <c r="D321" i="2"/>
  <c r="E901" i="2"/>
  <c r="E67" i="2"/>
  <c r="E823" i="2"/>
  <c r="E680" i="2"/>
  <c r="D410" i="2"/>
  <c r="D498" i="2"/>
  <c r="D555" i="2"/>
  <c r="D489" i="2"/>
  <c r="E670" i="2"/>
  <c r="E687" i="2"/>
  <c r="E926" i="2"/>
  <c r="D416" i="2"/>
  <c r="E505" i="2"/>
  <c r="D308" i="2"/>
  <c r="D176" i="2"/>
  <c r="E734" i="2"/>
  <c r="D88" i="2"/>
  <c r="E466" i="2"/>
  <c r="D675" i="2"/>
  <c r="D357" i="2"/>
  <c r="D368" i="2"/>
  <c r="E237" i="2"/>
  <c r="E609" i="2"/>
  <c r="E141" i="2"/>
  <c r="D435" i="2"/>
  <c r="E604" i="2"/>
  <c r="E154" i="2"/>
  <c r="D415" i="2"/>
  <c r="E925" i="2"/>
  <c r="E272" i="2"/>
  <c r="D242" i="2"/>
  <c r="E634" i="2"/>
  <c r="E824" i="2"/>
  <c r="D73" i="2"/>
  <c r="D548" i="2"/>
  <c r="E612" i="2"/>
  <c r="E199" i="2"/>
  <c r="E691" i="2"/>
  <c r="D388" i="2"/>
  <c r="D504" i="2"/>
  <c r="D783" i="2"/>
  <c r="D458" i="2"/>
  <c r="E292" i="2"/>
  <c r="E665" i="2"/>
  <c r="E87" i="2"/>
  <c r="E756" i="2"/>
  <c r="D466" i="2"/>
  <c r="E232" i="2"/>
  <c r="D232" i="2"/>
  <c r="D514" i="2"/>
  <c r="D596" i="2"/>
  <c r="D944" i="2"/>
  <c r="E470" i="2"/>
  <c r="E206" i="2"/>
  <c r="E599" i="2"/>
  <c r="D994" i="2"/>
  <c r="D320" i="2"/>
  <c r="D962" i="2"/>
  <c r="D163" i="2"/>
  <c r="E796" i="2"/>
  <c r="E78" i="2"/>
  <c r="D852" i="2"/>
  <c r="D434" i="2"/>
  <c r="D990" i="2"/>
  <c r="E774" i="2"/>
  <c r="E911" i="2"/>
  <c r="E872" i="2"/>
  <c r="E783" i="2"/>
  <c r="D396" i="2"/>
  <c r="D156" i="2"/>
  <c r="E122" i="2"/>
  <c r="D149" i="2"/>
  <c r="D371" i="2"/>
  <c r="E798" i="2"/>
  <c r="D268" i="2"/>
  <c r="D718" i="2"/>
  <c r="D462" i="2"/>
  <c r="E754" i="2"/>
  <c r="E868" i="2"/>
  <c r="E671" i="2"/>
  <c r="D954" i="2"/>
  <c r="E346" i="2"/>
  <c r="D614" i="2"/>
  <c r="D439" i="2"/>
  <c r="D805" i="2"/>
  <c r="D875" i="2"/>
  <c r="D589" i="2"/>
  <c r="D878" i="2"/>
  <c r="D425" i="2"/>
  <c r="D230" i="2"/>
  <c r="E821" i="2"/>
  <c r="D782" i="2"/>
  <c r="E566" i="2"/>
  <c r="D927" i="2"/>
  <c r="D289" i="2"/>
  <c r="E383" i="2"/>
  <c r="E593" i="2"/>
  <c r="E433" i="2"/>
  <c r="E84" i="2"/>
  <c r="E283" i="2"/>
  <c r="E231" i="2"/>
  <c r="E719" i="2"/>
  <c r="E246" i="2"/>
  <c r="E575" i="2"/>
  <c r="E284" i="2"/>
  <c r="E71" i="2"/>
  <c r="E121" i="2"/>
  <c r="D227" i="2"/>
  <c r="D650" i="2"/>
  <c r="E517" i="2"/>
  <c r="D992" i="2"/>
  <c r="D825" i="2"/>
  <c r="D996" i="2"/>
  <c r="E418" i="2"/>
  <c r="D699" i="2"/>
  <c r="E367" i="2"/>
  <c r="D970" i="2"/>
  <c r="E444" i="2"/>
  <c r="E113" i="2"/>
  <c r="D584" i="2"/>
  <c r="E986" i="2"/>
  <c r="D900" i="2"/>
  <c r="E495" i="2"/>
  <c r="D144" i="2"/>
  <c r="E397" i="2"/>
  <c r="E639" i="2"/>
  <c r="D735" i="2"/>
  <c r="D247" i="2"/>
  <c r="D928" i="2"/>
  <c r="D400" i="2"/>
  <c r="E860" i="2"/>
  <c r="E255" i="2"/>
  <c r="E144" i="2"/>
  <c r="D984" i="2"/>
  <c r="D260" i="2"/>
  <c r="E434" i="2"/>
  <c r="D508" i="2"/>
  <c r="D779" i="2"/>
  <c r="E893" i="2"/>
  <c r="D834" i="2"/>
  <c r="D303" i="2"/>
  <c r="D708" i="2"/>
  <c r="D195" i="2"/>
  <c r="E556" i="2"/>
  <c r="E72" i="2"/>
  <c r="E102" i="2"/>
  <c r="E270" i="2"/>
  <c r="E389" i="2"/>
  <c r="E479" i="2"/>
  <c r="E345" i="2"/>
  <c r="D644" i="2"/>
  <c r="D845" i="2"/>
  <c r="D280" i="2"/>
  <c r="D728" i="2"/>
  <c r="D577" i="2"/>
  <c r="E701" i="2"/>
  <c r="E464" i="2"/>
  <c r="D122" i="2"/>
  <c r="E804" i="2"/>
  <c r="E347" i="2"/>
  <c r="D169" i="2"/>
  <c r="D93" i="2"/>
  <c r="D747" i="2"/>
  <c r="D120" i="2"/>
  <c r="D629" i="2"/>
  <c r="D570" i="2"/>
  <c r="D707" i="2"/>
  <c r="E93" i="2"/>
  <c r="D601" i="2"/>
  <c r="D636" i="2"/>
  <c r="E446" i="2"/>
  <c r="E904" i="2"/>
  <c r="D950" i="2"/>
  <c r="D451" i="2"/>
  <c r="E906" i="2"/>
  <c r="D470" i="2"/>
  <c r="D180" i="2"/>
  <c r="E253" i="2"/>
  <c r="E663" i="2"/>
  <c r="E907" i="2"/>
  <c r="D583" i="2"/>
  <c r="E608" i="2"/>
  <c r="D510" i="2"/>
  <c r="D67" i="2"/>
  <c r="E936" i="2"/>
  <c r="E520" i="2"/>
  <c r="D312" i="2"/>
  <c r="E851" i="2"/>
  <c r="E969" i="2"/>
  <c r="D960" i="2"/>
  <c r="E241" i="2"/>
  <c r="E626" i="2"/>
  <c r="D666" i="2"/>
  <c r="E667" i="2"/>
  <c r="E351" i="2"/>
  <c r="E769" i="2"/>
  <c r="D945" i="2"/>
  <c r="D780" i="2"/>
  <c r="E490" i="2"/>
  <c r="E628" i="2"/>
  <c r="D667" i="2"/>
  <c r="D567" i="2"/>
  <c r="D579" i="2"/>
  <c r="D270" i="2"/>
  <c r="D201" i="2"/>
  <c r="E864" i="2"/>
  <c r="E384" i="2"/>
  <c r="E590" i="2"/>
  <c r="D680" i="2"/>
  <c r="D840" i="2"/>
  <c r="E128" i="2"/>
  <c r="D223" i="2"/>
  <c r="D30" i="2"/>
  <c r="D751" i="2"/>
  <c r="D129" i="2"/>
  <c r="E360" i="2"/>
  <c r="E300" i="2"/>
  <c r="D206" i="2"/>
  <c r="D82" i="2"/>
  <c r="E560" i="2"/>
  <c r="D161" i="2"/>
  <c r="D609" i="2"/>
  <c r="D877" i="2"/>
  <c r="E378" i="2"/>
  <c r="D995" i="2"/>
  <c r="E653" i="2"/>
  <c r="D302" i="2"/>
  <c r="D509" i="2"/>
  <c r="D983" i="2"/>
  <c r="E613" i="2"/>
  <c r="E447" i="2"/>
  <c r="E226" i="2"/>
  <c r="D258" i="2"/>
  <c r="D155" i="2"/>
  <c r="E487" i="2"/>
  <c r="D663" i="2"/>
  <c r="E104" i="2"/>
  <c r="E762" i="2"/>
  <c r="D179" i="2"/>
  <c r="D447" i="2"/>
  <c r="E298" i="2"/>
  <c r="E791" i="2"/>
  <c r="D445" i="2"/>
  <c r="E125" i="2"/>
  <c r="D34" i="2"/>
  <c r="D700" i="2"/>
  <c r="D257" i="2"/>
  <c r="D395" i="2"/>
  <c r="E422" i="2"/>
  <c r="E755" i="2"/>
  <c r="D605" i="2"/>
  <c r="E578" i="2"/>
  <c r="E849" i="2"/>
  <c r="E775" i="2"/>
  <c r="E879" i="2"/>
  <c r="D628" i="2"/>
  <c r="E100" i="2"/>
  <c r="E681" i="2"/>
  <c r="D920" i="2"/>
  <c r="D733" i="2"/>
  <c r="D943" i="2"/>
  <c r="D461" i="2"/>
  <c r="E157" i="2"/>
  <c r="E20" i="2"/>
  <c r="E24" i="2"/>
  <c r="E46" i="2"/>
  <c r="D326" i="2"/>
  <c r="E513" i="2"/>
  <c r="D896" i="2"/>
  <c r="D157" i="2"/>
  <c r="D940" i="2"/>
  <c r="D789" i="2"/>
  <c r="D830" i="2"/>
  <c r="D835" i="2"/>
  <c r="E637" i="2"/>
  <c r="D477" i="2"/>
  <c r="D867" i="2"/>
  <c r="D127" i="2"/>
  <c r="D428" i="2"/>
  <c r="D284" i="2"/>
  <c r="E856" i="2"/>
  <c r="E741" i="2"/>
  <c r="D42" i="2"/>
  <c r="D991" i="2"/>
  <c r="E273" i="2"/>
  <c r="D83" i="2"/>
  <c r="E973" i="2"/>
  <c r="E676" i="2"/>
  <c r="D71" i="2"/>
  <c r="D541" i="2"/>
  <c r="E658" i="2"/>
  <c r="E890" i="2"/>
  <c r="E776" i="2"/>
  <c r="E794" i="2"/>
  <c r="D543" i="2"/>
  <c r="E809" i="2"/>
  <c r="D162" i="2"/>
  <c r="E431" i="2"/>
  <c r="E848" i="2"/>
  <c r="E211" i="2"/>
  <c r="E419" i="2"/>
  <c r="E844" i="2"/>
  <c r="D76" i="2"/>
  <c r="E160" i="2"/>
  <c r="D705" i="2"/>
  <c r="D213" i="2"/>
  <c r="D752" i="2"/>
  <c r="D472" i="2"/>
  <c r="E786" i="2"/>
  <c r="D384" i="2"/>
  <c r="D177" i="2"/>
  <c r="D249" i="2"/>
  <c r="D717" i="2"/>
  <c r="D998" i="2"/>
  <c r="D884" i="2"/>
  <c r="D952" i="2"/>
  <c r="D25" i="2"/>
  <c r="D74" i="2"/>
  <c r="D473" i="2"/>
  <c r="E171" i="2"/>
  <c r="D923" i="2"/>
  <c r="D241" i="2"/>
  <c r="D116" i="2"/>
  <c r="D864" i="2"/>
  <c r="E597" i="2"/>
  <c r="E366" i="2"/>
  <c r="E799" i="2"/>
  <c r="D506" i="2"/>
  <c r="E324" i="2"/>
  <c r="D621" i="2"/>
  <c r="E862" i="2"/>
  <c r="E647" i="2"/>
  <c r="E267" i="2"/>
  <c r="E606" i="2"/>
  <c r="D633" i="2"/>
  <c r="E683" i="2"/>
  <c r="D500" i="2"/>
  <c r="E802" i="2"/>
  <c r="E625" i="2"/>
  <c r="D186" i="2"/>
  <c r="E18" i="2"/>
  <c r="E31" i="2"/>
  <c r="E37" i="2"/>
  <c r="E54" i="2"/>
  <c r="E68" i="2"/>
  <c r="D250" i="2"/>
  <c r="H1005" i="1"/>
  <c r="D62" i="2"/>
  <c r="D31" i="2"/>
  <c r="D68" i="2"/>
  <c r="D69" i="2"/>
  <c r="D28" i="2"/>
  <c r="D40" i="2"/>
  <c r="D45" i="2"/>
  <c r="D21" i="2"/>
  <c r="D58" i="2"/>
  <c r="D44" i="2"/>
  <c r="D60" i="2"/>
  <c r="D18" i="2"/>
  <c r="D54" i="2"/>
  <c r="D53" i="2"/>
  <c r="D37" i="2"/>
  <c r="D36" i="2"/>
  <c r="D57" i="2"/>
  <c r="D22" i="2"/>
  <c r="D20" i="2"/>
  <c r="D24" i="2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<sst xmlns="http://schemas.openxmlformats.org/spreadsheetml/2006/main" count="419" uniqueCount="122">
  <si>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</si>
  <si>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</si>
  <si>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</si>
  <si>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</si>
  <si>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</si>
  <si>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</si>
  <si>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</si>
  <si>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</si>
  <si>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</si>
  <si>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</si>
  <si>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</si>
  <si>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</si>
  <si>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</si>
  <si>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</si>
  <si>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</si>
  <si>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</si>
  <si>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</si>
  <si>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</si>
  <si>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</si>
  <si>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</si>
  <si>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</si>
  <si>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</si>
  <si>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</si>
  <si>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</si>
  <si>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</si>
  <si>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</si>
  <si>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</si>
  <si>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</si>
  <si>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</si>
  <si>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</si>
  <si>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</si>
  <si>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</si>
  <si>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</si>
  <si>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</si>
  <si>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</si>
  <si>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</si>
  <si>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</si>
  <si>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</si>
  <si>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</si>
  <si>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</si>
  <si>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</si>
  <si>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</si>
  <si>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</si>
  <si>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</si>
  <si>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</si>
  <si>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</si>
  <si>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</si>
  <si>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</si>
  <si>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</si>
  <si>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</si>
  <si>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Stephan Fluegge</t>
  </si>
  <si>
    <t>Germany</t>
  </si>
  <si>
    <t>Sunny</t>
  </si>
  <si>
    <t>USEGH14</t>
  </si>
  <si>
    <t>USEGH16</t>
  </si>
  <si>
    <t>USEGH18</t>
  </si>
  <si>
    <t>UBBBS</t>
  </si>
  <si>
    <t>UBCRS</t>
  </si>
  <si>
    <t>UCBEB</t>
  </si>
  <si>
    <t>ULBB3</t>
  </si>
  <si>
    <t>UBBBG</t>
  </si>
  <si>
    <t>UBNEB</t>
  </si>
  <si>
    <t>XULB14G</t>
  </si>
  <si>
    <t>XUJB3</t>
  </si>
  <si>
    <t>Clear</t>
  </si>
  <si>
    <t>Rose</t>
  </si>
  <si>
    <t>Aqua</t>
  </si>
  <si>
    <t>Jet</t>
  </si>
  <si>
    <t>XUBAL4S</t>
  </si>
  <si>
    <t>XUJB4</t>
  </si>
  <si>
    <t>UBNG</t>
  </si>
  <si>
    <t>UBN2CG</t>
  </si>
  <si>
    <t>Clear - 10mm</t>
  </si>
  <si>
    <t>Rose - 10mm</t>
  </si>
  <si>
    <t>Aqua - 10mm</t>
  </si>
  <si>
    <t>Jet - 10mm</t>
  </si>
  <si>
    <t>Clear - 12mm</t>
  </si>
  <si>
    <t>Rose - 12mm</t>
  </si>
  <si>
    <t>Aqua - 12mm</t>
  </si>
  <si>
    <t>Jet - 12mm</t>
  </si>
  <si>
    <t>NEDBOX16</t>
  </si>
  <si>
    <t>Novia</t>
  </si>
  <si>
    <t>UBBE2C</t>
  </si>
  <si>
    <t>Clear - 8mm</t>
  </si>
  <si>
    <t>XUBB16GS</t>
  </si>
  <si>
    <t>UBBER91</t>
  </si>
  <si>
    <t>Rose - 8mm</t>
  </si>
  <si>
    <t>L.sap - 8mm</t>
  </si>
  <si>
    <t>Aqua - 8mm</t>
  </si>
  <si>
    <t>Jet - 8mm</t>
  </si>
  <si>
    <t>Bellenstrasse 51</t>
  </si>
  <si>
    <t>68163 Mannheim</t>
  </si>
  <si>
    <t>Tel. +491735436655</t>
  </si>
  <si>
    <t xml:space="preserve"> </t>
  </si>
  <si>
    <t xml:space="preserve">10% Discount </t>
  </si>
  <si>
    <t>Titanium G23 hinged segment ring, 14g (1.6mm)</t>
  </si>
  <si>
    <t>Titanium G23 hinged segment ring, 16g (1.2mm)</t>
  </si>
  <si>
    <t>High polished titanium G23 hinged segment ring, 1mm (18g)</t>
  </si>
  <si>
    <t>Titanium G23 barbell tongue bar - 14g, 9/16" to 1", 5mm balls</t>
  </si>
  <si>
    <t>Titanium G23 ball closure ring - 16g (eyebrow), 9/16" or 3/8", 3mm ball</t>
  </si>
  <si>
    <t>Titanium G23 circular barbell - 16g (1.2mm) (eyebrow), 1/4"- 9/16" (6mm-14mm), 3mm balls</t>
  </si>
  <si>
    <t>Titanium G23 labret -  16g, 1/4" to 7/16", 3mm balls</t>
  </si>
  <si>
    <t>Titanium G23 barbell tongue bar - 14g, 9/16" to 1", 6mm balls</t>
  </si>
  <si>
    <t>Titanium G23 banana eyebrow ring -16g, 5/16" or 1/2", 3mm balls</t>
  </si>
  <si>
    <t>Pack of 10 pcs. of high polished titanium G23 labret, 14g (1.6mm) ( 4mm base of labret )</t>
  </si>
  <si>
    <t>Pack of 2 Titanium G23 balls w/ color crystals - 3mm * 1.2mm threading (16g)</t>
  </si>
  <si>
    <t>Pack of 10 pcs. of 4mm high polished titanium G23 balls - threading 1.2mm (16g)</t>
  </si>
  <si>
    <t>Pack of 2 Titanium G23 balls w/ color crystals - 4mm * 1.6mm threading (14g)</t>
  </si>
  <si>
    <t>Titanium G23 banana belly ring  - 14g, 5/16'' to 9/16'', 5 &amp; 8mm balls</t>
  </si>
  <si>
    <t>Titanium G23 banana belly ring (14g), 5/16" to 9/16", with two 5 &amp; 8mm jewel balls</t>
  </si>
  <si>
    <t>High polished titanium G23 barbell, 1.2mm (16g) with two 3mm bezel set jewel balls</t>
  </si>
  <si>
    <t>Pack of 10 High polished titanium G23 barbell bars, 16g (1.2mm) - length 6mm to 12mm, selectable length ”body jewelry parts”</t>
  </si>
  <si>
    <t>Titanium G23 helix barbell, 1.2mm (16g) with a upper bezel set 3mm jewel ball and a lower 3mm plain ball</t>
  </si>
  <si>
    <t>Description
Stainless Steel Imitation Jewelry - Segment ring, Labret, Tonque barbell and other items as invoice attached</t>
  </si>
  <si>
    <t>Exchange Rate EUR-THB</t>
  </si>
  <si>
    <t>Exchange Rate USD-THB</t>
  </si>
  <si>
    <t>Total Order USD</t>
  </si>
  <si>
    <t>Total Invoice USD</t>
  </si>
  <si>
    <t>Total Order THB</t>
  </si>
  <si>
    <t>Total Invoice THB</t>
  </si>
  <si>
    <t>Bank fee</t>
  </si>
  <si>
    <t>960.60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</si>
</sst>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([$€-2]\ * #,##0.00_);_([$€-2]\ * \(#,##0.00\);_([$€-2]\ 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5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9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31" fillId="0" borderId="0">
      <alignment vertical="center"/>
    </xf>
    <xf numFmtId="0" fontId="1" fillId="0" borderId="0"/>
    <xf numFmtId="0" fontId="12" fillId="0" borderId="0"/>
    <xf numFmtId="0" fontId="31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30" fillId="0" borderId="0" applyNumberFormat="0" applyFont="0" applyFill="0" applyBorder="0" applyAlignment="0" applyProtection="0"/>
    <xf numFmtId="0" fontId="12" fillId="0" borderId="0"/>
    <xf numFmtId="0" fontId="31" fillId="0" borderId="0">
      <alignment vertical="center"/>
    </xf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12" fillId="0" borderId="0" applyNumberFormat="0" applyFill="0" applyBorder="0" applyAlignment="0" applyProtection="0"/>
    <xf numFmtId="0" fontId="12" fillId="0" borderId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3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31" fillId="0" borderId="0">
      <alignment vertical="center"/>
    </xf>
    <xf numFmtId="0" fontId="36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35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1" fillId="0" borderId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9" fillId="0" borderId="0"/>
    <xf numFmtId="0" fontId="12" fillId="0" borderId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</cellStyleXfs>
  <cellXfs count="20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49" fontId="10" fillId="2" borderId="0" xfId="0" applyNumberFormat="1" applyFont="1" applyFill="1" applyAlignment="1">
      <alignment horizontal="right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4" fontId="24" fillId="0" borderId="11" xfId="0" applyNumberFormat="1" applyFont="1" applyBorder="1" applyAlignment="1">
      <alignment horizontal="right" vertical="center"/>
    </xf>
    <xf numFmtId="4" fontId="22" fillId="0" borderId="11" xfId="0" applyNumberFormat="1" applyFont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66" fontId="12" fillId="2" borderId="53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/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top" wrapText="1"/>
    </xf>
    <xf numFmtId="164" fontId="2" fillId="3" borderId="4" xfId="0" applyNumberFormat="1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2" fillId="2" borderId="21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4" fontId="6" fillId="0" borderId="11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0" fontId="12" fillId="2" borderId="20" xfId="0" applyFont="1" applyFill="1" applyBorder="1" applyAlignment="1">
      <alignment horizontal="left" vertical="top" wrapText="1"/>
    </xf>
    <xf numFmtId="0" fontId="4" fillId="0" borderId="20" xfId="0" applyFont="1" applyBorder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165" fontId="9" fillId="2" borderId="0" xfId="0" applyNumberFormat="1" applyFont="1" applyFill="1" applyAlignment="1">
      <alignment horizontal="center" vertical="top"/>
    </xf>
    <xf numFmtId="49" fontId="15" fillId="3" borderId="14" xfId="0" applyNumberFormat="1" applyFont="1" applyFill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49" fontId="10" fillId="2" borderId="0" xfId="1" applyNumberFormat="1" applyFont="1" applyFill="1" applyBorder="1" applyAlignment="1" applyProtection="1">
      <alignment vertical="top"/>
    </xf>
    <xf numFmtId="0" fontId="4" fillId="0" borderId="26" xfId="0" applyFont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0" xfId="0" applyAlignment="1">
      <alignment vertical="top"/>
    </xf>
    <xf numFmtId="0" fontId="25" fillId="4" borderId="1" xfId="0" applyFont="1" applyFill="1" applyBorder="1" applyAlignment="1">
      <alignment horizontal="center" vertical="top" wrapText="1"/>
    </xf>
    <xf numFmtId="0" fontId="26" fillId="4" borderId="21" xfId="0" applyFont="1" applyFill="1" applyBorder="1" applyAlignment="1">
      <alignment vertical="top"/>
    </xf>
    <xf numFmtId="0" fontId="26" fillId="4" borderId="6" xfId="0" applyFont="1" applyFill="1" applyBorder="1" applyAlignment="1">
      <alignment vertical="top" wrapText="1"/>
    </xf>
    <xf numFmtId="4" fontId="26" fillId="4" borderId="11" xfId="0" applyNumberFormat="1" applyFont="1" applyFill="1" applyBorder="1" applyAlignment="1">
      <alignment horizontal="right" vertical="top"/>
    </xf>
    <xf numFmtId="4" fontId="27" fillId="4" borderId="11" xfId="0" applyNumberFormat="1" applyFont="1" applyFill="1" applyBorder="1" applyAlignment="1">
      <alignment horizontal="right" vertical="top"/>
    </xf>
    <xf numFmtId="2" fontId="0" fillId="0" borderId="0" xfId="0" applyNumberFormat="1"/>
    <xf numFmtId="0" fontId="11" fillId="2" borderId="15" xfId="0" applyFont="1" applyFill="1" applyBorder="1"/>
    <xf numFmtId="4" fontId="16" fillId="2" borderId="32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5" fillId="2" borderId="55" xfId="0" applyFont="1" applyFill="1" applyBorder="1" applyAlignment="1">
      <alignment horizontal="right" vertical="center"/>
    </xf>
    <xf numFmtId="168" fontId="5" fillId="2" borderId="55" xfId="0" applyNumberFormat="1" applyFont="1" applyFill="1" applyBorder="1" applyAlignment="1">
      <alignment vertical="center"/>
    </xf>
    <xf numFmtId="0" fontId="0" fillId="2" borderId="56" xfId="0" applyFill="1" applyBorder="1"/>
    <xf numFmtId="164" fontId="2" fillId="3" borderId="19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/>
    <xf numFmtId="0" fontId="28" fillId="0" borderId="0" xfId="3" applyFont="1" applyAlignment="1">
      <alignment horizontal="right"/>
    </xf>
    <xf numFmtId="4" fontId="12" fillId="0" borderId="0" xfId="0" applyNumberFormat="1" applyFont="1"/>
    <xf numFmtId="2" fontId="12" fillId="0" borderId="0" xfId="2" applyNumberFormat="1" applyAlignment="1">
      <alignment vertical="center"/>
    </xf>
    <xf numFmtId="167" fontId="4" fillId="0" borderId="0" xfId="0" applyNumberFormat="1" applyFont="1" applyAlignment="1">
      <alignment horizontal="left" vertical="top"/>
    </xf>
    <xf numFmtId="167" fontId="4" fillId="0" borderId="7" xfId="0" applyNumberFormat="1" applyFont="1" applyBorder="1" applyAlignment="1">
      <alignment horizontal="left" vertical="top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167" fontId="4" fillId="0" borderId="6" xfId="0" applyNumberFormat="1" applyFont="1" applyBorder="1" applyAlignment="1">
      <alignment horizontal="left" vertical="top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top" wrapText="1"/>
    </xf>
    <xf numFmtId="0" fontId="2" fillId="3" borderId="52" xfId="0" applyFont="1" applyFill="1" applyBorder="1" applyAlignment="1">
      <alignment horizontal="center" vertical="top" wrapText="1"/>
    </xf>
    <xf numFmtId="167" fontId="26" fillId="4" borderId="0" xfId="0" applyNumberFormat="1" applyFont="1" applyFill="1" applyAlignment="1">
      <alignment horizontal="left" vertical="top"/>
    </xf>
    <xf numFmtId="167" fontId="26" fillId="4" borderId="7" xfId="0" applyNumberFormat="1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24" fillId="0" borderId="0" xfId="0" applyNumberFormat="1" applyFont="1" applyAlignment="1">
      <alignment horizontal="left" vertical="center"/>
    </xf>
    <xf numFmtId="167" fontId="2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7" fontId="4" fillId="0" borderId="6" xfId="0" applyNumberFormat="1" applyFont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</cellXfs>
  <cellStyles count="1056">
    <cellStyle name="Comma 2" xfId="9" xr:uid="{5D57BAB0-1EA7-443A-A1EE-67F55028C0BA}"/>
    <cellStyle name="Comma 3" xfId="656" xr:uid="{F228A951-9ABE-40EF-851E-6848B3351E5C}"/>
    <cellStyle name="Currency 10" xfId="10" xr:uid="{03D6AFD7-268D-427E-9A4F-B6556F2CDA18}"/>
    <cellStyle name="Currency 10 2" xfId="11" xr:uid="{9FEC3E80-FEF4-463A-931E-BB56D813F995}"/>
    <cellStyle name="Currency 10 2 2" xfId="776" xr:uid="{F8FAF2FE-F94C-4380-8183-D3E9A32C140B}"/>
    <cellStyle name="Currency 10 3" xfId="12" xr:uid="{C0D895FE-C290-486C-9B24-E807C915B6D2}"/>
    <cellStyle name="Currency 10 3 2" xfId="777" xr:uid="{A3686FD2-BEC1-40CF-94F8-C07703CF3594}"/>
    <cellStyle name="Currency 10 4" xfId="778" xr:uid="{89D78AE0-7CEF-44F6-888C-5951417E0E87}"/>
    <cellStyle name="Currency 11" xfId="13" xr:uid="{5CA1DA72-3AC9-4644-B287-AB197F7FC8C9}"/>
    <cellStyle name="Currency 11 2" xfId="14" xr:uid="{A031589A-2186-4F46-8165-846E4746EEB7}"/>
    <cellStyle name="Currency 11 2 2" xfId="779" xr:uid="{8C4EFE39-953E-4ACC-A484-EBC34FBD53C4}"/>
    <cellStyle name="Currency 11 3" xfId="15" xr:uid="{3E92A44C-E9C8-49CD-914D-F0B199FCD39F}"/>
    <cellStyle name="Currency 11 3 2" xfId="780" xr:uid="{DBB8589E-2AD7-43AA-954D-D6F438B6031E}"/>
    <cellStyle name="Currency 11 4" xfId="781" xr:uid="{92E4F8AB-6202-4DFC-8685-B475C8A12245}"/>
    <cellStyle name="Currency 11 5" xfId="657" xr:uid="{2272F26A-FAD7-416D-ADFC-77173AF35637}"/>
    <cellStyle name="Currency 12" xfId="16" xr:uid="{B6C5D421-6851-4D51-BA8E-274C74002500}"/>
    <cellStyle name="Currency 12 2" xfId="17" xr:uid="{E99AF197-E89C-45B6-8F9A-FD4B2649D987}"/>
    <cellStyle name="Currency 12 2 2" xfId="782" xr:uid="{67F76C25-D180-4D06-9F0F-98C41DC54E3C}"/>
    <cellStyle name="Currency 12 3" xfId="783" xr:uid="{0233BD8C-A6CE-4E98-AA98-B8F7FB68A888}"/>
    <cellStyle name="Currency 13" xfId="18" xr:uid="{8DAD790A-8521-4FB9-BC35-732B02BB8DE9}"/>
    <cellStyle name="Currency 13 2" xfId="659" xr:uid="{4272A340-F7A3-4834-B60D-7643C895449A}"/>
    <cellStyle name="Currency 13 3" xfId="660" xr:uid="{27BB5FBD-4CAF-456B-988E-EE1C51D9AECF}"/>
    <cellStyle name="Currency 13 4" xfId="658" xr:uid="{662AE95C-64C1-4FD5-AEDD-B129B66B56EC}"/>
    <cellStyle name="Currency 14" xfId="19" xr:uid="{F5869981-8AEC-40A5-A2F7-61CAEF0AD1CE}"/>
    <cellStyle name="Currency 14 2" xfId="784" xr:uid="{31A7D69C-C610-4B30-809C-7D884EF84610}"/>
    <cellStyle name="Currency 15" xfId="765" xr:uid="{46CFACF0-53D2-410C-B84E-7ACF9AD36C1F}"/>
    <cellStyle name="Currency 17" xfId="661" xr:uid="{D9A0A605-D3B1-480E-B2B8-F1243EBD5FB1}"/>
    <cellStyle name="Currency 2" xfId="20" xr:uid="{DC153169-CC2E-41D9-83BF-95F081EA0BF5}"/>
    <cellStyle name="Currency 2 2" xfId="21" xr:uid="{070617B3-8921-415E-99F0-24DF7BC25A1C}"/>
    <cellStyle name="Currency 2 2 2" xfId="22" xr:uid="{F118011A-F6C9-4F9B-873D-A0750591ABEB}"/>
    <cellStyle name="Currency 2 2 2 2" xfId="23" xr:uid="{13661EB6-CE07-49E3-BCC4-CA77E5A5E132}"/>
    <cellStyle name="Currency 2 2 2 3" xfId="24" xr:uid="{CE9ECABA-BA69-47A9-AB4B-D6EBB047FD29}"/>
    <cellStyle name="Currency 2 2 2 3 2" xfId="785" xr:uid="{7D1EA068-2AEF-4106-B422-9162AC4B8A36}"/>
    <cellStyle name="Currency 2 2 2 4" xfId="786" xr:uid="{B46D42EC-B89F-4617-A48C-D5490FD6A626}"/>
    <cellStyle name="Currency 2 2 3" xfId="787" xr:uid="{7FC30CF9-C1FC-4E14-9983-6BA255B1A4AD}"/>
    <cellStyle name="Currency 2 3" xfId="25" xr:uid="{199D5EA1-8F92-43EC-B637-C9C5F7962271}"/>
    <cellStyle name="Currency 2 3 2" xfId="788" xr:uid="{260A6C84-02C0-4E9A-B206-33A8C764C248}"/>
    <cellStyle name="Currency 2 4" xfId="789" xr:uid="{74BE835D-56FF-42A1-933A-6EC635CDBB13}"/>
    <cellStyle name="Currency 3" xfId="26" xr:uid="{BD718743-5195-4BD1-B923-7EEF8E6782C5}"/>
    <cellStyle name="Currency 3 2" xfId="27" xr:uid="{E4B17760-EE0D-444E-944F-08418662167C}"/>
    <cellStyle name="Currency 3 2 2" xfId="790" xr:uid="{CFF428AC-BBE0-4D9A-B3B0-D755DD26A385}"/>
    <cellStyle name="Currency 3 3" xfId="28" xr:uid="{FA7F3913-2467-43BD-870A-F01276DCB35E}"/>
    <cellStyle name="Currency 3 3 2" xfId="791" xr:uid="{4EDBE109-6363-4C25-A17D-ABC3C624B8B0}"/>
    <cellStyle name="Currency 3 4" xfId="29" xr:uid="{FB326B5A-E5E6-45DC-A7BF-84B4BA778D6A}"/>
    <cellStyle name="Currency 3 4 2" xfId="792" xr:uid="{405D1C7E-37A5-47E0-8633-7C746B03E28A}"/>
    <cellStyle name="Currency 3 5" xfId="793" xr:uid="{DFAECBB7-329E-457E-A5DA-82F5FD7725ED}"/>
    <cellStyle name="Currency 4" xfId="30" xr:uid="{3AF8D740-CF92-460D-AC4A-296B139895F7}"/>
    <cellStyle name="Currency 4 2" xfId="31" xr:uid="{4199326E-C0DD-417C-95D2-C12FFA5F964E}"/>
    <cellStyle name="Currency 4 2 2" xfId="794" xr:uid="{B2017D6F-B60C-45D0-BDA8-7EF907F4B014}"/>
    <cellStyle name="Currency 4 3" xfId="32" xr:uid="{21A97EEC-A9CF-42FC-8D77-2D6039BFC5F4}"/>
    <cellStyle name="Currency 4 3 2" xfId="795" xr:uid="{343451C0-0086-4856-ABD5-0564FAED7E82}"/>
    <cellStyle name="Currency 4 4" xfId="796" xr:uid="{0BE06FBC-F8E5-40B0-8132-452BE1DDF055}"/>
    <cellStyle name="Currency 4 5" xfId="662" xr:uid="{7A603AF8-183A-41C5-A0C0-CE13A5BAEA3F}"/>
    <cellStyle name="Currency 5" xfId="33" xr:uid="{B13B7D0B-1D5E-4B3A-858B-F8E43C5931ED}"/>
    <cellStyle name="Currency 5 2" xfId="34" xr:uid="{30F62D86-C304-44C6-9AE7-3052E839968F}"/>
    <cellStyle name="Currency 5 2 2" xfId="797" xr:uid="{18C5587D-6B90-491D-B652-0363E6811046}"/>
    <cellStyle name="Currency 5 3" xfId="663" xr:uid="{C2F99E82-3777-4584-960D-C6FEEBFD4F16}"/>
    <cellStyle name="Currency 6" xfId="35" xr:uid="{096A59B4-FDE9-4993-B819-45F427F1B75F}"/>
    <cellStyle name="Currency 6 2" xfId="665" xr:uid="{DE39DE38-3E24-4753-AECA-37E7B8D32DB1}"/>
    <cellStyle name="Currency 6 3" xfId="664" xr:uid="{6DACEFCD-DF1C-4C97-99AE-4EBE6A766DD8}"/>
    <cellStyle name="Currency 7" xfId="36" xr:uid="{115195AC-6EC9-4657-8736-AEC7EBDD7E28}"/>
    <cellStyle name="Currency 7 2" xfId="37" xr:uid="{18CE3A9E-B833-432F-946C-3D5BE3C95B95}"/>
    <cellStyle name="Currency 7 2 2" xfId="798" xr:uid="{F82299F2-4389-4803-B075-14DCEB78A2A0}"/>
    <cellStyle name="Currency 7 3" xfId="799" xr:uid="{518CFEFE-4DD3-416F-BB29-AC04D9FE61CD}"/>
    <cellStyle name="Currency 8" xfId="38" xr:uid="{B733D4D3-04A8-4F64-ADDD-4F4B63D6E39A}"/>
    <cellStyle name="Currency 8 2" xfId="39" xr:uid="{A1DE99E1-137D-4BE5-B92F-5129495D122B}"/>
    <cellStyle name="Currency 8 2 2" xfId="800" xr:uid="{BE49F362-15D0-4024-B910-3FD1FCC26DED}"/>
    <cellStyle name="Currency 8 3" xfId="40" xr:uid="{9DD1D2A0-5BFE-4535-A8A2-AE94462E3F79}"/>
    <cellStyle name="Currency 8 3 2" xfId="801" xr:uid="{1708472D-2D2C-4E2D-BD35-32FBB399400A}"/>
    <cellStyle name="Currency 8 4" xfId="41" xr:uid="{41148D66-21F1-4B9E-A7A6-DA8A49BF3D3B}"/>
    <cellStyle name="Currency 8 4 2" xfId="802" xr:uid="{A8DF5E9D-D7D5-40B8-9085-63F297404633}"/>
    <cellStyle name="Currency 8 5" xfId="803" xr:uid="{08C86BEE-4858-4B4F-A7F0-2C4C7EE0F919}"/>
    <cellStyle name="Currency 9" xfId="42" xr:uid="{C3752E42-3BF2-448F-9B1B-31A522B37796}"/>
    <cellStyle name="Currency 9 2" xfId="43" xr:uid="{D229266A-2E18-4D05-A081-E128D37197B1}"/>
    <cellStyle name="Currency 9 2 2" xfId="804" xr:uid="{8D7F7108-2A46-4808-969F-4CE231383EC7}"/>
    <cellStyle name="Currency 9 3" xfId="44" xr:uid="{40DB8886-E002-45C0-8F74-66E4D1723B50}"/>
    <cellStyle name="Currency 9 3 2" xfId="805" xr:uid="{1477ECD3-518F-4B0A-A386-B9A266C8051E}"/>
    <cellStyle name="Currency 9 4" xfId="667" xr:uid="{8AB27D51-BEFE-410E-B7E9-D368E0D18D63}"/>
    <cellStyle name="Currency 9 5" xfId="666" xr:uid="{EB0F0D25-CD17-43BF-BBE1-4C2B40D03AA8}"/>
    <cellStyle name="Hyperlink" xfId="1" builtinId="8"/>
    <cellStyle name="Hyperlink 2" xfId="8" xr:uid="{965AA328-1059-498D-87F0-261754C9EF65}"/>
    <cellStyle name="Hyperlink 3" xfId="187" xr:uid="{B8DC8B6B-250C-4620-8F41-71EADBEB2BE0}"/>
    <cellStyle name="Hyperlink 3 2" xfId="766" xr:uid="{30E67739-17B6-4D77-8099-31CEC471694F}"/>
    <cellStyle name="Hyperlink 3 3" xfId="668" xr:uid="{B430E0E1-6237-42F5-9646-790A988232D5}"/>
    <cellStyle name="Hyperlink 4" xfId="669" xr:uid="{A88AC28E-8322-41B0-88F9-0DDBB8262686}"/>
    <cellStyle name="Normal" xfId="0" builtinId="0"/>
    <cellStyle name="Normal 10" xfId="45" xr:uid="{318AC092-F1CD-4019-9468-F5F81D3F2717}"/>
    <cellStyle name="Normal 10 10" xfId="671" xr:uid="{5B1A78D2-57A9-4D6F-8B67-B8269D9F1470}"/>
    <cellStyle name="Normal 10 2" xfId="46" xr:uid="{1A38A1DD-870C-49AC-BC73-3B3A87FDD7E4}"/>
    <cellStyle name="Normal 10 2 2" xfId="47" xr:uid="{8830F7D1-66B8-4D97-B8E0-638331029E44}"/>
    <cellStyle name="Normal 10 2 2 2" xfId="48" xr:uid="{0A9D1576-78D8-45C1-90A6-086B90A79C4D}"/>
    <cellStyle name="Normal 10 2 2 2 2" xfId="188" xr:uid="{055E8C7D-B7EC-465E-939F-7CC8CE7578C6}"/>
    <cellStyle name="Normal 10 2 2 2 2 2" xfId="189" xr:uid="{CE129DD7-4F32-49A7-9319-93BC973F2F18}"/>
    <cellStyle name="Normal 10 2 2 2 2 2 2" xfId="272" xr:uid="{A534C1E7-F601-48DA-9003-A16CEEBE999C}"/>
    <cellStyle name="Normal 10 2 2 2 2 3" xfId="273" xr:uid="{3635AB33-15A2-4553-B7FB-15EEA6755064}"/>
    <cellStyle name="Normal 10 2 2 2 3" xfId="190" xr:uid="{5718F052-EFAC-4D84-AC83-156598BA7453}"/>
    <cellStyle name="Normal 10 2 2 2 3 2" xfId="274" xr:uid="{84E9E440-88D8-4469-8916-AB61921701F1}"/>
    <cellStyle name="Normal 10 2 2 2 3 2 2" xfId="836" xr:uid="{2741C219-9A7B-48D7-84D8-46D8824E78F7}"/>
    <cellStyle name="Normal 10 2 2 2 3 3" xfId="837" xr:uid="{172311A4-92CC-47B2-A9D2-687B1FEDE5BB}"/>
    <cellStyle name="Normal 10 2 2 2 4" xfId="275" xr:uid="{C83ACB7A-AEB9-4866-A2C4-212984AA0EFB}"/>
    <cellStyle name="Normal 10 2 2 2 4 2" xfId="838" xr:uid="{3210DB16-67A3-49A2-9102-370E2683D036}"/>
    <cellStyle name="Normal 10 2 2 2 5" xfId="839" xr:uid="{2AED05A7-CB73-467E-BE0C-0B1AD3126293}"/>
    <cellStyle name="Normal 10 2 2 3" xfId="191" xr:uid="{8FA436A2-B1F6-47BC-8C5C-C2F34C6E2961}"/>
    <cellStyle name="Normal 10 2 2 3 2" xfId="192" xr:uid="{89F56BFC-83F5-452E-AC50-CF2D535567D7}"/>
    <cellStyle name="Normal 10 2 2 3 2 2" xfId="276" xr:uid="{E1A3065B-4FC2-4A60-AC88-584936DEFD31}"/>
    <cellStyle name="Normal 10 2 2 3 3" xfId="277" xr:uid="{F4000211-A972-480F-AECA-727B39956AD3}"/>
    <cellStyle name="Normal 10 2 2 4" xfId="193" xr:uid="{76E516AB-3743-4AE3-A73F-FA24B842F7AC}"/>
    <cellStyle name="Normal 10 2 2 4 2" xfId="278" xr:uid="{73DC6801-87F9-4023-B332-F3CB3F567FC7}"/>
    <cellStyle name="Normal 10 2 2 4 2 2" xfId="840" xr:uid="{B2A6C920-6262-476B-B0B3-F7B757C71203}"/>
    <cellStyle name="Normal 10 2 2 4 3" xfId="841" xr:uid="{F3B474AE-F99D-4CB7-BA64-08A45343E66B}"/>
    <cellStyle name="Normal 10 2 2 5" xfId="279" xr:uid="{92FD4236-0B11-470E-B61F-D0330F9D6A1B}"/>
    <cellStyle name="Normal 10 2 2 5 2" xfId="842" xr:uid="{02C816F6-E4C4-459F-8520-A988E1A71807}"/>
    <cellStyle name="Normal 10 2 2 6" xfId="673" xr:uid="{618788B8-537C-4125-9AD6-4FD01B0E656B}"/>
    <cellStyle name="Normal 10 2 2 6 2" xfId="1031" xr:uid="{2C7B317B-4F38-457B-8213-03A084D82C5D}"/>
    <cellStyle name="Normal 10 2 2 6 3" xfId="843" xr:uid="{C9CCC091-8CA0-49E2-B36A-A78E5558D37D}"/>
    <cellStyle name="Normal 10 2 3" xfId="49" xr:uid="{EE28FEF4-C2B8-42B4-A43D-4C9DF6F4A4D6}"/>
    <cellStyle name="Normal 10 2 3 2" xfId="50" xr:uid="{3EC7D199-BDAF-413A-B72F-29F2C7FB39B9}"/>
    <cellStyle name="Normal 10 2 3 2 2" xfId="194" xr:uid="{B604D2A6-E61A-4DA7-B36B-0FB3BC1D79C4}"/>
    <cellStyle name="Normal 10 2 3 2 2 2" xfId="280" xr:uid="{68134032-2777-462C-87F5-365EC43DF08B}"/>
    <cellStyle name="Normal 10 2 3 2 3" xfId="281" xr:uid="{BC39B9E6-85C1-4740-BEE0-B106E3D91F23}"/>
    <cellStyle name="Normal 10 2 3 3" xfId="195" xr:uid="{886EC923-9CB7-452A-A906-10DAAE7AF5BA}"/>
    <cellStyle name="Normal 10 2 3 3 2" xfId="282" xr:uid="{3EDEB7D0-967F-4074-A14D-2E0BBF0B0691}"/>
    <cellStyle name="Normal 10 2 3 3 2 2" xfId="844" xr:uid="{AEFCBC36-DD74-434A-B2F2-514FBAACBC0B}"/>
    <cellStyle name="Normal 10 2 3 3 3" xfId="845" xr:uid="{4FD7177D-6E24-470C-B607-9BF19B17A90B}"/>
    <cellStyle name="Normal 10 2 3 4" xfId="283" xr:uid="{27586C7D-6FF4-4A81-8F6E-C3AD6D8FF922}"/>
    <cellStyle name="Normal 10 2 3 4 2" xfId="846" xr:uid="{3CD9A864-3E45-435B-91A8-B98314637B58}"/>
    <cellStyle name="Normal 10 2 3 5" xfId="674" xr:uid="{495C4174-716E-4C7B-BE9B-8A55C1025ABE}"/>
    <cellStyle name="Normal 10 2 3 5 2" xfId="1032" xr:uid="{CE350C68-AB4D-457E-8E10-17AF5525865C}"/>
    <cellStyle name="Normal 10 2 3 5 3" xfId="847" xr:uid="{B5702FA3-FC1A-46E1-AA7E-605FD9014EE5}"/>
    <cellStyle name="Normal 10 2 4" xfId="51" xr:uid="{33535AF4-E4C6-48F7-A864-F0C7D6994351}"/>
    <cellStyle name="Normal 10 2 4 2" xfId="196" xr:uid="{0A8FFDB0-9109-4F2A-BD50-208CEFA73A4E}"/>
    <cellStyle name="Normal 10 2 4 2 2" xfId="284" xr:uid="{9B663EF0-5CDD-4AE0-A93E-1D5761CF0989}"/>
    <cellStyle name="Normal 10 2 4 3" xfId="285" xr:uid="{9B9386DA-0471-4C76-A53A-A870FDF16DD6}"/>
    <cellStyle name="Normal 10 2 5" xfId="197" xr:uid="{7E8B6748-DA26-45FF-A92C-2E98BDFF22A5}"/>
    <cellStyle name="Normal 10 2 5 2" xfId="286" xr:uid="{E44AABEA-DFA6-4BFE-9155-183279BC86C3}"/>
    <cellStyle name="Normal 10 2 5 2 2" xfId="848" xr:uid="{7DBA7681-D99C-4D3C-AC57-17076B5058E5}"/>
    <cellStyle name="Normal 10 2 5 3" xfId="849" xr:uid="{DBD2C649-37EF-4CE1-B46D-BA1132C6C0C6}"/>
    <cellStyle name="Normal 10 2 6" xfId="287" xr:uid="{3FCB1F30-BCD4-4B92-BDA2-5C49C694E29F}"/>
    <cellStyle name="Normal 10 2 6 2" xfId="850" xr:uid="{9DABDFA0-49F1-4DAF-A28E-B5525C636FA6}"/>
    <cellStyle name="Normal 10 2 7" xfId="672" xr:uid="{2ABEFDA3-68D9-41E8-A477-99414024FF63}"/>
    <cellStyle name="Normal 10 2 7 2" xfId="1030" xr:uid="{B85D2347-7D34-4550-803B-806944AB4442}"/>
    <cellStyle name="Normal 10 2 7 3" xfId="851" xr:uid="{3BD99F0E-7638-4C50-845B-E5BBCDC27C0E}"/>
    <cellStyle name="Normal 10 3" xfId="52" xr:uid="{961FC502-F3F3-4356-B33B-BBB3A18567FD}"/>
    <cellStyle name="Normal 10 3 2" xfId="53" xr:uid="{AB0D8971-FABA-4F22-B0D4-C0C7B8D601CD}"/>
    <cellStyle name="Normal 10 3 2 2" xfId="54" xr:uid="{14D566C3-E4A7-4A71-95D5-02A94DE37098}"/>
    <cellStyle name="Normal 10 3 2 2 2" xfId="198" xr:uid="{68097074-CF97-4675-8890-D409F4045369}"/>
    <cellStyle name="Normal 10 3 2 2 2 2" xfId="288" xr:uid="{6E152B0C-6500-4568-8E79-93A8CA65F8C3}"/>
    <cellStyle name="Normal 10 3 2 2 2 2 2" xfId="289" xr:uid="{A3C22D60-598B-455D-A4C7-0D3A20A34F80}"/>
    <cellStyle name="Normal 10 3 2 2 2 3" xfId="290" xr:uid="{20CAFBD5-6051-4634-BD53-C3B8AC065702}"/>
    <cellStyle name="Normal 10 3 2 2 3" xfId="291" xr:uid="{51FFE66F-00DC-46E6-9596-33D1DD65A529}"/>
    <cellStyle name="Normal 10 3 2 2 3 2" xfId="292" xr:uid="{8C23170E-8D6B-40B2-8F13-17E3A155C6E9}"/>
    <cellStyle name="Normal 10 3 2 2 4" xfId="293" xr:uid="{88168C6F-13AE-4864-B0C7-E93F4E6DFA6E}"/>
    <cellStyle name="Normal 10 3 2 3" xfId="199" xr:uid="{02F92087-9257-4F03-A361-0D42156C4663}"/>
    <cellStyle name="Normal 10 3 2 3 2" xfId="294" xr:uid="{05B76D4A-A1A8-42CC-8488-9B82DBD09E4E}"/>
    <cellStyle name="Normal 10 3 2 3 2 2" xfId="295" xr:uid="{F695BF48-678B-49F1-8F91-91AB1DD9DC92}"/>
    <cellStyle name="Normal 10 3 2 3 3" xfId="296" xr:uid="{158A92CC-8D1E-449A-AD5A-CE5ACC0CD134}"/>
    <cellStyle name="Normal 10 3 2 4" xfId="297" xr:uid="{3C98879B-526D-454E-BC6A-D827FA5B5C70}"/>
    <cellStyle name="Normal 10 3 2 4 2" xfId="298" xr:uid="{E1D049FC-7518-4BDB-972C-97FE53E7CFEB}"/>
    <cellStyle name="Normal 10 3 2 5" xfId="299" xr:uid="{058EFD78-25AD-4A4A-AA69-1EBE5E689B75}"/>
    <cellStyle name="Normal 10 3 3" xfId="55" xr:uid="{9288152E-B682-4EC1-80C3-14A0342A0069}"/>
    <cellStyle name="Normal 10 3 3 2" xfId="56" xr:uid="{FA4E013C-29C6-4809-B56F-918FC39F55F4}"/>
    <cellStyle name="Normal 10 3 3 2 2" xfId="300" xr:uid="{09DBD8F3-1953-4ACA-AC4B-7335DDE60681}"/>
    <cellStyle name="Normal 10 3 3 2 2 2" xfId="301" xr:uid="{49065518-81BE-4044-AD0F-4FDC6E5750E0}"/>
    <cellStyle name="Normal 10 3 3 2 3" xfId="302" xr:uid="{FDDF1ABE-7D92-464A-8452-E1D0BF10BDCE}"/>
    <cellStyle name="Normal 10 3 3 3" xfId="303" xr:uid="{B9FF7199-54A1-4B8F-A441-66638AC1E89A}"/>
    <cellStyle name="Normal 10 3 3 3 2" xfId="304" xr:uid="{26012A9F-5EBE-416D-9DB5-8C6E91D6D206}"/>
    <cellStyle name="Normal 10 3 3 4" xfId="305" xr:uid="{42D66E3C-BDF6-4D3F-A469-76544F7C38F1}"/>
    <cellStyle name="Normal 10 3 4" xfId="57" xr:uid="{43E89C3B-3551-4299-8B83-1CB5C9A55D81}"/>
    <cellStyle name="Normal 10 3 4 2" xfId="306" xr:uid="{8609AAE7-BADE-4F73-8290-022DCE43CFD5}"/>
    <cellStyle name="Normal 10 3 4 2 2" xfId="307" xr:uid="{707BBB35-C22C-4434-992D-D96BA5306279}"/>
    <cellStyle name="Normal 10 3 4 3" xfId="308" xr:uid="{5708ABF5-1D68-4BE0-B1A8-58CB68528E4E}"/>
    <cellStyle name="Normal 10 3 5" xfId="309" xr:uid="{FAFC1FD4-5CDA-4C4D-9427-2BF3E5F1CB16}"/>
    <cellStyle name="Normal 10 3 5 2" xfId="310" xr:uid="{A43088CB-9D5E-47E4-8E37-B8C9F1407F87}"/>
    <cellStyle name="Normal 10 3 6" xfId="311" xr:uid="{1A8DF54E-D36E-4E47-8021-175549B9B3A1}"/>
    <cellStyle name="Normal 10 4" xfId="58" xr:uid="{AD5729D2-658C-43B1-A950-EAF987B7FA60}"/>
    <cellStyle name="Normal 10 4 2" xfId="59" xr:uid="{B205FE7E-347B-41EF-8337-6CB50406A388}"/>
    <cellStyle name="Normal 10 4 2 2" xfId="200" xr:uid="{57EA0EE9-283D-46FF-A7EE-65B29557EF6A}"/>
    <cellStyle name="Normal 10 4 2 2 2" xfId="312" xr:uid="{67EB5FCB-4129-4524-92B3-00B6EB22F51B}"/>
    <cellStyle name="Normal 10 4 2 2 2 2" xfId="313" xr:uid="{E361B527-E43E-4DB1-97C9-2171BC9148F1}"/>
    <cellStyle name="Normal 10 4 2 2 3" xfId="314" xr:uid="{27DB8D25-3DB6-42E7-A911-4A085C4545B3}"/>
    <cellStyle name="Normal 10 4 2 3" xfId="315" xr:uid="{588241A3-EBE0-4719-858C-B094844F1694}"/>
    <cellStyle name="Normal 10 4 2 3 2" xfId="316" xr:uid="{53241688-49FA-4F55-88AB-3B3AD3155C87}"/>
    <cellStyle name="Normal 10 4 2 3 2 2" xfId="852" xr:uid="{6AFFB0B6-51F5-4483-8AD8-205B704C9555}"/>
    <cellStyle name="Normal 10 4 2 3 3" xfId="853" xr:uid="{5E591A46-CB0B-4606-BAC3-F269D22AD701}"/>
    <cellStyle name="Normal 10 4 2 4" xfId="317" xr:uid="{CFBA2315-4835-441A-AA92-6CE79633563D}"/>
    <cellStyle name="Normal 10 4 2 4 2" xfId="854" xr:uid="{26FE75D0-FFD5-4C9E-9EBE-BAD460CFD600}"/>
    <cellStyle name="Normal 10 4 2 5" xfId="855" xr:uid="{043776D5-38BF-445C-B2DC-B20CA5306E45}"/>
    <cellStyle name="Normal 10 4 3" xfId="201" xr:uid="{EB8C23CD-329F-4FC3-85DB-BD147D61EBEC}"/>
    <cellStyle name="Normal 10 4 3 2" xfId="318" xr:uid="{4DC0A9D7-FC60-4976-AEAF-DBA3FEB26D8C}"/>
    <cellStyle name="Normal 10 4 3 2 2" xfId="319" xr:uid="{0E2A9E6D-C621-421F-8DC4-E15CB3D736BC}"/>
    <cellStyle name="Normal 10 4 3 3" xfId="320" xr:uid="{5E4B0BEC-0A18-4BEA-96A7-210C9182140A}"/>
    <cellStyle name="Normal 10 4 4" xfId="321" xr:uid="{E5AB0AB4-6AE7-4658-9D19-C738384D4362}"/>
    <cellStyle name="Normal 10 4 4 2" xfId="322" xr:uid="{4C4DB0DD-4A38-4DE0-9BAA-D1D7200453B9}"/>
    <cellStyle name="Normal 10 4 4 2 2" xfId="856" xr:uid="{7E0142EA-488C-490A-92F1-C91CC14C4946}"/>
    <cellStyle name="Normal 10 4 4 3" xfId="857" xr:uid="{170BF8E0-2CF9-4232-96E2-806594036A8F}"/>
    <cellStyle name="Normal 10 4 5" xfId="323" xr:uid="{A4148DD5-935C-4EF9-AFA0-1938B139F773}"/>
    <cellStyle name="Normal 10 4 5 2" xfId="858" xr:uid="{06EEC948-5747-4A62-9D04-A56836C56436}"/>
    <cellStyle name="Normal 10 4 6" xfId="859" xr:uid="{3F1C862E-B1CD-40BA-8D05-5D9BC36E6325}"/>
    <cellStyle name="Normal 10 5" xfId="60" xr:uid="{CF64FBAC-D597-4CBE-9B22-844E6F8DA3B3}"/>
    <cellStyle name="Normal 10 5 2" xfId="61" xr:uid="{7543BA98-5915-4282-9BD5-26B573C1C7DB}"/>
    <cellStyle name="Normal 10 5 2 2" xfId="324" xr:uid="{0B003C94-D3F3-4514-B386-5C5B992A6E22}"/>
    <cellStyle name="Normal 10 5 2 2 2" xfId="325" xr:uid="{9FBB2040-0D7A-4185-8906-10792852D1BA}"/>
    <cellStyle name="Normal 10 5 2 3" xfId="326" xr:uid="{FE8EBC75-C260-48EA-B013-C6BA21B8B5A9}"/>
    <cellStyle name="Normal 10 5 3" xfId="327" xr:uid="{CCAA4475-9350-481C-A09C-654441D155FC}"/>
    <cellStyle name="Normal 10 5 3 2" xfId="328" xr:uid="{986D2545-476C-4221-86F5-9EBEE5DEC976}"/>
    <cellStyle name="Normal 10 5 3 2 2" xfId="860" xr:uid="{8DE11276-ABBE-4A14-A22D-5FF30B0EEF3D}"/>
    <cellStyle name="Normal 10 5 3 3" xfId="861" xr:uid="{736C4769-36FB-479D-AC7F-6EB31E95947C}"/>
    <cellStyle name="Normal 10 5 4" xfId="329" xr:uid="{4EAE3854-DA72-4C27-9B40-8F07E395DCFF}"/>
    <cellStyle name="Normal 10 5 4 2" xfId="862" xr:uid="{3CAE0DF7-797F-4BBB-BDE8-06F46BD64237}"/>
    <cellStyle name="Normal 10 5 5" xfId="863" xr:uid="{2B8139AA-E2B2-4017-A48C-519A66C3CE07}"/>
    <cellStyle name="Normal 10 6" xfId="62" xr:uid="{295D7B99-538D-426B-A00C-9CCFC77BDE78}"/>
    <cellStyle name="Normal 10 6 2" xfId="330" xr:uid="{9AAC0543-BCD5-47C5-AC87-4FEC1DA6A3CE}"/>
    <cellStyle name="Normal 10 6 2 2" xfId="331" xr:uid="{9A384D30-0552-482F-A834-42B87BE37385}"/>
    <cellStyle name="Normal 10 6 3" xfId="332" xr:uid="{A0954318-8DFA-4C62-91BE-037E53D75F81}"/>
    <cellStyle name="Normal 10 7" xfId="333" xr:uid="{0F22478C-4B92-4A53-9AB8-1B3FF2348E8F}"/>
    <cellStyle name="Normal 10 7 2" xfId="334" xr:uid="{017A56E8-F6AA-4279-857B-D78F35F15E91}"/>
    <cellStyle name="Normal 10 7 2 2" xfId="864" xr:uid="{EFECA761-1757-45E6-8CC9-059816682270}"/>
    <cellStyle name="Normal 10 7 3" xfId="865" xr:uid="{08193EC9-517A-493D-A23D-E6E97DE6974C}"/>
    <cellStyle name="Normal 10 8" xfId="335" xr:uid="{109D6F09-FF3A-48A8-8154-BF668DC036A2}"/>
    <cellStyle name="Normal 10 8 2" xfId="866" xr:uid="{A38EE602-24E0-4640-ABE9-285774F9E416}"/>
    <cellStyle name="Normal 10 9" xfId="670" xr:uid="{3FE56E3C-B9CC-4FFD-9241-ADC533B499C7}"/>
    <cellStyle name="Normal 10 9 2" xfId="1029" xr:uid="{8BAB2206-AC76-4A39-AE0E-76AA8E39DB5F}"/>
    <cellStyle name="Normal 10 9 3" xfId="867" xr:uid="{12A9764E-4C55-4FAA-90D0-3347A382FE06}"/>
    <cellStyle name="Normal 11" xfId="63" xr:uid="{6807CCE7-AAA1-42B1-AE1C-113500A281D7}"/>
    <cellStyle name="Normal 11 2" xfId="676" xr:uid="{7763C228-CDE3-43EF-BAE2-C54372962180}"/>
    <cellStyle name="Normal 11 3" xfId="675" xr:uid="{4F9DB760-6DBE-4C01-9899-209838364CE4}"/>
    <cellStyle name="Normal 12" xfId="64" xr:uid="{2E1FBAA6-AAC3-473F-AEA1-5A4CC7674DBF}"/>
    <cellStyle name="Normal 12 2" xfId="677" xr:uid="{218D25FA-98F1-4C28-9065-88138DB95117}"/>
    <cellStyle name="Normal 13" xfId="65" xr:uid="{2F4801CD-7B86-4B93-A3B8-13780DBEA713}"/>
    <cellStyle name="Normal 13 2" xfId="66" xr:uid="{51F7BB6E-8C74-458A-8B86-CBD639B07ECB}"/>
    <cellStyle name="Normal 13 2 2" xfId="680" xr:uid="{8BA0AF8E-B6EF-4544-8A15-17D82950F730}"/>
    <cellStyle name="Normal 13 2 3" xfId="679" xr:uid="{237AE86F-D67D-47BD-B947-ADD6E9DAB4C6}"/>
    <cellStyle name="Normal 13 3" xfId="681" xr:uid="{7EC9DCC3-9007-416B-B41E-FF4E001C8959}"/>
    <cellStyle name="Normal 13 3 2" xfId="806" xr:uid="{63C8B8A9-44A0-4193-8925-030425740C4A}"/>
    <cellStyle name="Normal 13 3 3" xfId="1033" xr:uid="{4590242C-0DDD-47BE-803D-FCC349C3A7E7}"/>
    <cellStyle name="Normal 13 4" xfId="682" xr:uid="{42F85ACA-9E30-4A52-972C-C409E2E1BB88}"/>
    <cellStyle name="Normal 13 5" xfId="678" xr:uid="{BF934F33-BA56-40F0-B65C-D683510377F1}"/>
    <cellStyle name="Normal 14" xfId="67" xr:uid="{1C05A9C3-8E32-4878-852B-298AA4E08995}"/>
    <cellStyle name="Normal 14 18" xfId="684" xr:uid="{D77C86C5-7E84-44A8-87F0-A278D81D70CC}"/>
    <cellStyle name="Normal 14 2" xfId="685" xr:uid="{54C92AD2-863E-4FC1-A061-41FD30ADEF37}"/>
    <cellStyle name="Normal 14 2 2" xfId="807" xr:uid="{C7FB2EE2-C0BF-45F8-A351-DB196C598031}"/>
    <cellStyle name="Normal 14 2 2 2" xfId="808" xr:uid="{2D14A2EB-7C6C-46A5-AE3F-12C9F3B2CB91}"/>
    <cellStyle name="Normal 14 2 3" xfId="809" xr:uid="{46282B27-099C-43F7-8A19-0B3C0EFA9A7F}"/>
    <cellStyle name="Normal 14 3" xfId="810" xr:uid="{C7CE6BDB-7F0A-4ACD-9F92-232B474C8AF9}"/>
    <cellStyle name="Normal 14 4" xfId="683" xr:uid="{D2481A53-AFDF-4A83-978C-812654AA004C}"/>
    <cellStyle name="Normal 15" xfId="68" xr:uid="{F0697E61-D135-4194-BEB6-FBADDC48001C}"/>
    <cellStyle name="Normal 15 2" xfId="69" xr:uid="{A3ED4422-79F2-4289-A1E3-A802EE915608}"/>
    <cellStyle name="Normal 15 2 2" xfId="811" xr:uid="{B12A2893-BCBC-4BEA-B05F-74D3807A5C29}"/>
    <cellStyle name="Normal 15 3" xfId="687" xr:uid="{5A343C0B-7CCF-42E5-AFF2-67FDB7C76481}"/>
    <cellStyle name="Normal 15 3 2" xfId="812" xr:uid="{FFC4F88F-D249-435C-ABFA-F199AE295C8B}"/>
    <cellStyle name="Normal 15 3 3" xfId="1034" xr:uid="{E1E60619-6685-4E89-9A87-FA2EE8CABA60}"/>
    <cellStyle name="Normal 15 4" xfId="686" xr:uid="{B245CA78-145D-4647-AEDB-CC04296D4DE5}"/>
    <cellStyle name="Normal 16" xfId="70" xr:uid="{A6E402EF-937E-4F27-842A-F78EF4B4BC92}"/>
    <cellStyle name="Normal 16 2" xfId="688" xr:uid="{085B8B21-8A9F-4C55-B15C-7F1FDA4A8440}"/>
    <cellStyle name="Normal 16 2 2" xfId="813" xr:uid="{EDE5CF22-8A71-4875-9647-9CF44D9C8D05}"/>
    <cellStyle name="Normal 16 2 3" xfId="1035" xr:uid="{BB6FD338-AB0B-4DA8-9942-AD425D9A8BC7}"/>
    <cellStyle name="Normal 17" xfId="71" xr:uid="{36D7FDE1-4E73-4D8A-8D02-B4A8F34A8D30}"/>
    <cellStyle name="Normal 17 2" xfId="690" xr:uid="{D14814E2-9913-459A-BA7C-C4E17D1101F6}"/>
    <cellStyle name="Normal 17 2 2" xfId="814" xr:uid="{20442C24-EF76-4579-B478-533DB4869943}"/>
    <cellStyle name="Normal 17 2 3" xfId="1036" xr:uid="{48927248-07FD-44A8-90AF-DC3E21D21987}"/>
    <cellStyle name="Normal 17 3" xfId="691" xr:uid="{BA332049-5811-444B-9304-F3FA018A1719}"/>
    <cellStyle name="Normal 17 4" xfId="689" xr:uid="{BAE6F9DF-D608-4283-9B2E-790464EFE883}"/>
    <cellStyle name="Normal 18" xfId="72" xr:uid="{7218C5C8-0EC2-4C19-96E4-A4AD773CCBA6}"/>
    <cellStyle name="Normal 18 2" xfId="693" xr:uid="{CB4B3015-6D4D-4845-9512-D75554C55F92}"/>
    <cellStyle name="Normal 18 3" xfId="692" xr:uid="{B06755EB-3262-4BC4-B533-CAE79254F960}"/>
    <cellStyle name="Normal 19" xfId="73" xr:uid="{009245B6-DA0A-40AC-872C-805FCBB1CDB1}"/>
    <cellStyle name="Normal 19 2" xfId="74" xr:uid="{7517A222-5EE4-4FC4-8C64-4ED9E48ECDFF}"/>
    <cellStyle name="Normal 19 2 2" xfId="815" xr:uid="{248A1193-AF68-4CE1-A4E2-7FEA65FB575B}"/>
    <cellStyle name="Normal 19 3" xfId="816" xr:uid="{6F93A549-A103-4149-8FA6-7B5D1B095898}"/>
    <cellStyle name="Normal 2" xfId="2" xr:uid="{00000000-0005-0000-0000-000002000000}"/>
    <cellStyle name="Normal 2 2" xfId="75" xr:uid="{236604B1-C441-4E83-9E0E-AF07686E8A34}"/>
    <cellStyle name="Normal 2 2 2" xfId="76" xr:uid="{C2D51056-AA7B-4511-A31A-B94A80DFE27F}"/>
    <cellStyle name="Normal 2 2 2 2" xfId="817" xr:uid="{F251041C-1CB2-4AD2-9E5F-94D7C9579043}"/>
    <cellStyle name="Normal 2 2 3" xfId="818" xr:uid="{E1CDBAA0-8B0B-49BE-9744-D757554B0719}"/>
    <cellStyle name="Normal 2 2 3 2" xfId="1055" xr:uid="{C7F5B282-6A1A-48DF-A717-B2421FA1226F}"/>
    <cellStyle name="Normal 2 2 3 3" xfId="1054" xr:uid="{C84936B8-A009-4180-811D-979053A602FE}"/>
    <cellStyle name="Normal 2 2 4" xfId="694" xr:uid="{1234C639-4F84-4A90-A315-4D42AB5D6B15}"/>
    <cellStyle name="Normal 2 3" xfId="77" xr:uid="{A3C3E77A-8A36-4870-97BE-D73A773C6DEC}"/>
    <cellStyle name="Normal 2 3 2" xfId="78" xr:uid="{5FAE0AD0-CA81-44C8-B2E9-ABCFF7D179E4}"/>
    <cellStyle name="Normal 2 3 2 2" xfId="697" xr:uid="{85D5F1E2-47A8-45F0-BC41-8A5B9B534C21}"/>
    <cellStyle name="Normal 2 3 2 3" xfId="696" xr:uid="{6D346C8F-8341-42A8-95B1-6AB02460B79A}"/>
    <cellStyle name="Normal 2 3 3" xfId="79" xr:uid="{A5B94560-799C-4BC4-8C95-5A2FC2B08C98}"/>
    <cellStyle name="Normal 2 3 4" xfId="80" xr:uid="{E92B0768-AB57-4D01-A79D-444D6BC1ECF9}"/>
    <cellStyle name="Normal 2 3 5" xfId="819" xr:uid="{E859A35D-8CFD-4A1C-91E9-F36D3CCDE8F3}"/>
    <cellStyle name="Normal 2 3 6" xfId="695" xr:uid="{0220185E-D339-406E-97CC-586C52162C92}"/>
    <cellStyle name="Normal 2 4" xfId="81" xr:uid="{0A6727B4-7893-4639-8025-F5618D4924E6}"/>
    <cellStyle name="Normal 2 4 2" xfId="82" xr:uid="{95EC36B7-6254-4E0E-A51F-064C2A66BB89}"/>
    <cellStyle name="Normal 2 4 3" xfId="820" xr:uid="{70866ABC-FEDF-4872-BFDC-455AF016A788}"/>
    <cellStyle name="Normal 2 5" xfId="821" xr:uid="{FBC47BF6-B395-456B-B4AF-6DEDC1FFA1FD}"/>
    <cellStyle name="Normal 2 5 2" xfId="833" xr:uid="{0ABBFD3F-E6EA-4FF8-887B-4EF0A8A163CE}"/>
    <cellStyle name="Normal 2 6" xfId="834" xr:uid="{F20C4F3B-999B-4954-98D5-6FF60A78718F}"/>
    <cellStyle name="Normal 20" xfId="186" xr:uid="{946E1AE5-17D8-4456-AB5E-1A94C8571841}"/>
    <cellStyle name="Normal 20 2" xfId="767" xr:uid="{217184AD-BF5F-4615-AC85-A2FA11DC2E00}"/>
    <cellStyle name="Normal 20 2 2" xfId="770" xr:uid="{03BD1A05-B444-4E79-9B87-1B825600222C}"/>
    <cellStyle name="Normal 20 2 2 2" xfId="822" xr:uid="{EC38418A-F9A0-489E-BB62-2DE707CDC5DE}"/>
    <cellStyle name="Normal 20 2 2 3" xfId="1050" xr:uid="{02638F08-3151-49CB-A9E9-1C688FA7BD80}"/>
    <cellStyle name="Normal 20 2 3" xfId="774" xr:uid="{6458CC04-5B33-480E-AF91-2FB8A130A14A}"/>
    <cellStyle name="Normal 20 2 4" xfId="1049" xr:uid="{B5DE9001-649F-4F74-8D8B-A3F4BEE0B063}"/>
    <cellStyle name="Normal 20 3" xfId="764" xr:uid="{BC98284E-7151-468A-A2C7-7611E3AB6A7D}"/>
    <cellStyle name="Normal 20 4" xfId="698" xr:uid="{0CA6BDA8-7E64-44D1-BE1E-B6D8226B5002}"/>
    <cellStyle name="Normal 21" xfId="699" xr:uid="{C6286045-D139-4301-B8FD-61CB3A51D557}"/>
    <cellStyle name="Normal 21 2" xfId="773" xr:uid="{40C55E29-7F3E-4FEB-A6A0-381A2FDE43B5}"/>
    <cellStyle name="Normal 21 2 2" xfId="823" xr:uid="{FE9CB9A2-F9C8-488C-BA2B-2D58CE6D7852}"/>
    <cellStyle name="Normal 21 3" xfId="1037" xr:uid="{F0DFBBFD-FF56-42EB-BA2B-3264219C75C3}"/>
    <cellStyle name="Normal 22" xfId="700" xr:uid="{2E4EF95A-9D87-403B-ACE1-3F664775EFAF}"/>
    <cellStyle name="Normal 22 2" xfId="769" xr:uid="{B649F725-1D77-40B3-9F1F-C18F00579352}"/>
    <cellStyle name="Normal 22 3" xfId="1038" xr:uid="{6A3510E5-C119-4E36-92F9-E1641AE6A995}"/>
    <cellStyle name="Normal 23" xfId="701" xr:uid="{DB7A9CEE-D5DE-4CD4-BDCA-3454B3E35606}"/>
    <cellStyle name="Normal 23 2" xfId="702" xr:uid="{AA86D955-7DB2-416E-A117-2C9DD0D165AC}"/>
    <cellStyle name="Normal 23 3" xfId="824" xr:uid="{91D47809-C260-4598-8B03-91C900025F24}"/>
    <cellStyle name="Normal 23 4" xfId="1039" xr:uid="{6C993CCC-541E-42BB-92CD-BDDAAFD43683}"/>
    <cellStyle name="Normal 24" xfId="703" xr:uid="{CAE671FA-0221-4A00-8509-56CB2E19DE11}"/>
    <cellStyle name="Normal 24 2" xfId="704" xr:uid="{16B96D26-CB87-4708-B1CC-165B4967D9F4}"/>
    <cellStyle name="Normal 24 2 2" xfId="826" xr:uid="{6ECD4D81-B43E-4053-962E-E75E5D724475}"/>
    <cellStyle name="Normal 24 2 3" xfId="1041" xr:uid="{F2CE0E49-331C-476C-A637-CDBB988C2C91}"/>
    <cellStyle name="Normal 24 3" xfId="825" xr:uid="{645085ED-FFC0-40B1-8D52-382573DA516A}"/>
    <cellStyle name="Normal 24 4" xfId="1040" xr:uid="{D77C0241-5F37-457D-A996-361A53C3B0F9}"/>
    <cellStyle name="Normal 25" xfId="705" xr:uid="{88DE5CF6-C699-4BCC-8022-3518CF84E9FD}"/>
    <cellStyle name="Normal 25 2" xfId="706" xr:uid="{BB62DD57-336E-4F9D-AE38-42613232A981}"/>
    <cellStyle name="Normal 25 3" xfId="832" xr:uid="{1C05B4FA-49C1-4D96-975D-DB3DB987A06E}"/>
    <cellStyle name="Normal 25 4" xfId="1042" xr:uid="{2962F0CE-B816-4E51-9FD6-B5131123EDEA}"/>
    <cellStyle name="Normal 26" xfId="707" xr:uid="{FC9B7532-1AFB-4983-92A4-C59CDF527C20}"/>
    <cellStyle name="Normal 26 2" xfId="708" xr:uid="{A154AED3-EDF7-4DB6-BA66-575752AAA6A3}"/>
    <cellStyle name="Normal 27" xfId="709" xr:uid="{0EF5C1D3-CB33-4817-8952-472A500654E6}"/>
    <cellStyle name="Normal 27 2" xfId="710" xr:uid="{C2FF13DF-0406-4904-AEBC-FEADB2061B45}"/>
    <cellStyle name="Normal 28" xfId="711" xr:uid="{A085EAE9-FF34-4233-8230-9E375E91F914}"/>
    <cellStyle name="Normal 28 2" xfId="712" xr:uid="{4C4E24FE-C041-4173-8D13-40C98BC4F101}"/>
    <cellStyle name="Normal 28 3" xfId="713" xr:uid="{A8041E90-B562-4544-9079-35EEF9E4B141}"/>
    <cellStyle name="Normal 29" xfId="714" xr:uid="{1C6105B3-F475-4ADD-9D1F-22A378314533}"/>
    <cellStyle name="Normal 29 2" xfId="715" xr:uid="{EEB22AF8-4AD1-4E3B-9AA5-B51CA220A57B}"/>
    <cellStyle name="Normal 3" xfId="5" xr:uid="{C263A222-A92B-40FC-AC16-1C064812D289}"/>
    <cellStyle name="Normal 3 2" xfId="83" xr:uid="{405FAC30-4C0C-41BA-8CF7-891C33E9AA01}"/>
    <cellStyle name="Normal 3 2 2" xfId="84" xr:uid="{B17E063A-59D6-417E-92AC-D4E36A989D52}"/>
    <cellStyle name="Normal 3 2 2 2" xfId="827" xr:uid="{FD59BB14-40F8-4D61-9D9B-F1A53DA1B74A}"/>
    <cellStyle name="Normal 3 2 3" xfId="85" xr:uid="{DA610101-ECB7-4965-A080-8F5A2593C9B7}"/>
    <cellStyle name="Normal 3 2 4" xfId="716" xr:uid="{AA8D00B1-3213-4D1C-B17D-2F9905CBBA86}"/>
    <cellStyle name="Normal 3 3" xfId="86" xr:uid="{68DB74D9-FF98-4756-924B-5DD937A4AF71}"/>
    <cellStyle name="Normal 3 3 2" xfId="828" xr:uid="{D9C94FAD-A973-4309-8D0B-CE6A9C9DE9C9}"/>
    <cellStyle name="Normal 3 4" xfId="87" xr:uid="{7906D054-5097-4E04-A7EF-7139300E5D9A}"/>
    <cellStyle name="Normal 3 5" xfId="775" xr:uid="{4531FAE3-BA59-411D-A92F-419E8A6979B9}"/>
    <cellStyle name="Normal 30" xfId="717" xr:uid="{4004C4D4-E772-442F-9268-0F2CF52A3BBA}"/>
    <cellStyle name="Normal 30 2" xfId="718" xr:uid="{77E42FDD-1082-48D8-9F3B-AAC024F53583}"/>
    <cellStyle name="Normal 31" xfId="719" xr:uid="{E16DB8F1-3FE0-4471-B6F3-51DC04AC4EE5}"/>
    <cellStyle name="Normal 31 2" xfId="720" xr:uid="{B38938F8-C205-4954-B52B-340F9B9DE479}"/>
    <cellStyle name="Normal 32" xfId="721" xr:uid="{F1DA0805-133F-4527-B559-6D59BFE7CE71}"/>
    <cellStyle name="Normal 33" xfId="722" xr:uid="{C695B626-2FFF-46D3-9E1A-0C5394359AC1}"/>
    <cellStyle name="Normal 33 2" xfId="723" xr:uid="{167182B1-4260-4A1C-A459-368145B26C4A}"/>
    <cellStyle name="Normal 34" xfId="724" xr:uid="{239945D6-D6D1-402B-9D11-CE814DDD5B03}"/>
    <cellStyle name="Normal 34 2" xfId="725" xr:uid="{CDFABBB1-BADA-4F10-B70E-EEBBAA668894}"/>
    <cellStyle name="Normal 35" xfId="726" xr:uid="{686759B8-C5F9-4CFC-A659-EEDDDB991BAE}"/>
    <cellStyle name="Normal 35 2" xfId="727" xr:uid="{1F2332FA-52FA-4F33-9279-9734D32BAE13}"/>
    <cellStyle name="Normal 36" xfId="728" xr:uid="{C0F1D111-617A-4F50-9047-005F69AD5CFB}"/>
    <cellStyle name="Normal 36 2" xfId="729" xr:uid="{51BE3979-50F6-484F-B2FE-D8B8FCEAA51B}"/>
    <cellStyle name="Normal 37" xfId="730" xr:uid="{0F9690E4-7138-4A1A-B135-5F8DC2527408}"/>
    <cellStyle name="Normal 37 2" xfId="731" xr:uid="{3D3BA2A7-E60B-4849-AB9E-420C642360A9}"/>
    <cellStyle name="Normal 38" xfId="732" xr:uid="{648B185C-029C-46D8-A135-45411E35408E}"/>
    <cellStyle name="Normal 38 2" xfId="733" xr:uid="{D53E46BB-9CF1-42AC-AED1-F2A830CB2038}"/>
    <cellStyle name="Normal 39" xfId="734" xr:uid="{C1DA71CF-50D4-450F-AE07-0D6272D17925}"/>
    <cellStyle name="Normal 39 2" xfId="735" xr:uid="{CDCBC579-C178-4AC5-A844-924C2153D8FF}"/>
    <cellStyle name="Normal 39 2 2" xfId="736" xr:uid="{73E01954-5379-4BFF-A069-E24102312E5A}"/>
    <cellStyle name="Normal 39 3" xfId="737" xr:uid="{2465B6F1-6E34-4E04-84EA-529BD2E2E9D9}"/>
    <cellStyle name="Normal 4" xfId="88" xr:uid="{79321592-5936-4679-9C03-B062BA2A04F1}"/>
    <cellStyle name="Normal 4 2" xfId="89" xr:uid="{5A02364B-2DA8-4DA5-AE6D-20156881F6FD}"/>
    <cellStyle name="Normal 4 2 2" xfId="90" xr:uid="{B8C37988-DC05-41A6-AEBB-EAC8773FA2DC}"/>
    <cellStyle name="Normal 4 2 2 2" xfId="829" xr:uid="{B5EEE5CF-D240-4C17-9F43-E465C80E596F}"/>
    <cellStyle name="Normal 4 2 3" xfId="768" xr:uid="{2D052989-E15F-4766-9A03-A593FCA70193}"/>
    <cellStyle name="Normal 4 2 4" xfId="739" xr:uid="{FE74E687-E542-42B0-801C-7EC21A7FDF0F}"/>
    <cellStyle name="Normal 4 3" xfId="740" xr:uid="{7001426D-DCFE-4CE8-A1AF-A889F1DDE926}"/>
    <cellStyle name="Normal 4 3 2" xfId="1043" xr:uid="{02666965-EC9D-41DD-B163-923055DEFCE6}"/>
    <cellStyle name="Normal 4 3 3" xfId="868" xr:uid="{27FCF977-0A45-4DD7-AC85-7922B9EEAE58}"/>
    <cellStyle name="Normal 4 4" xfId="741" xr:uid="{62A3EED3-61B7-4E32-B8B7-56F4703C4B7B}"/>
    <cellStyle name="Normal 4 4 2" xfId="1044" xr:uid="{D16DA03B-49F5-4C28-BA72-DBD0FD66940B}"/>
    <cellStyle name="Normal 4 4 3" xfId="835" xr:uid="{C82A2DE0-A16E-45EC-81E6-3BB355EC2943}"/>
    <cellStyle name="Normal 4 5" xfId="738" xr:uid="{F94B9121-C7F7-4A08-95BB-F664F2A7B03B}"/>
    <cellStyle name="Normal 40" xfId="742" xr:uid="{D6D4A9F5-7536-451D-BBF6-78B6453521B3}"/>
    <cellStyle name="Normal 40 2" xfId="743" xr:uid="{74422574-4964-4FA7-B92F-CC6EACBBD156}"/>
    <cellStyle name="Normal 40 2 2" xfId="744" xr:uid="{91A890D5-92CC-4282-940D-E9B378898233}"/>
    <cellStyle name="Normal 40 3" xfId="745" xr:uid="{92347634-5E03-4436-90D4-57129BDD5B6E}"/>
    <cellStyle name="Normal 41" xfId="746" xr:uid="{B90394D5-4A39-4CDF-9341-ABBFE9AE909D}"/>
    <cellStyle name="Normal 41 2" xfId="747" xr:uid="{C19F8EE8-7123-4B84-BA78-1BFFC0C91487}"/>
    <cellStyle name="Normal 42" xfId="748" xr:uid="{A9F41B8C-2ACA-42C8-A334-3E7630A63F55}"/>
    <cellStyle name="Normal 42 2" xfId="749" xr:uid="{3F36E5A7-878B-4EE3-ADC2-E5301CE4E75D}"/>
    <cellStyle name="Normal 43" xfId="750" xr:uid="{7A916A39-AF8C-432B-80A1-BF91097867A7}"/>
    <cellStyle name="Normal 43 2" xfId="751" xr:uid="{E1C5C60E-BD19-4C91-809A-9C5E7D5A6BCD}"/>
    <cellStyle name="Normal 44" xfId="762" xr:uid="{A8E90EA5-548D-43A5-8963-05B2C7FDB873}"/>
    <cellStyle name="Normal 44 2" xfId="763" xr:uid="{4B78A0F3-6C01-4B0E-B375-0A0611D304CF}"/>
    <cellStyle name="Normal 45" xfId="1053" xr:uid="{52AA153B-D941-4F94-B4A9-10448F1B9AF8}"/>
    <cellStyle name="Normal 46" xfId="3" xr:uid="{055D2F39-2B68-414B-BF47-45879334BF5A}"/>
    <cellStyle name="Normal 5" xfId="91" xr:uid="{60D26A38-1F69-4EFD-94EC-1EECCB502F7A}"/>
    <cellStyle name="Normal 5 10" xfId="336" xr:uid="{DF66189A-034B-47E7-9B7D-15C1AF9CC170}"/>
    <cellStyle name="Normal 5 10 2" xfId="869" xr:uid="{D515F329-B860-44AE-96ED-DFA6FD9106DA}"/>
    <cellStyle name="Normal 5 11" xfId="752" xr:uid="{D0C4F895-ED98-4489-8251-04D899CA44F9}"/>
    <cellStyle name="Normal 5 11 2" xfId="1045" xr:uid="{15315E0B-562A-4DAB-B28B-45A4492564C8}"/>
    <cellStyle name="Normal 5 11 3" xfId="870" xr:uid="{BB3A9FA7-C049-444B-8F1F-ED0769CFDF06}"/>
    <cellStyle name="Normal 5 2" xfId="92" xr:uid="{8587EC1C-9CFF-4A83-A642-17A8EB74122E}"/>
    <cellStyle name="Normal 5 2 2" xfId="754" xr:uid="{D295B9C7-C293-4CFA-8B33-425DFDCCA255}"/>
    <cellStyle name="Normal 5 2 3" xfId="753" xr:uid="{81159CCD-DBBB-4BAA-8811-831C782CFE21}"/>
    <cellStyle name="Normal 5 3" xfId="93" xr:uid="{362DF005-5440-4C4A-BE64-182864178665}"/>
    <cellStyle name="Normal 5 3 2" xfId="756" xr:uid="{A8E1F28C-C938-4710-BA47-C7D6B6D41873}"/>
    <cellStyle name="Normal 5 3 3" xfId="755" xr:uid="{50E6B454-530F-4607-AEE1-72D268172ABF}"/>
    <cellStyle name="Normal 5 4" xfId="94" xr:uid="{5EB9BD6F-4A21-4802-B667-AE555F81D037}"/>
    <cellStyle name="Normal 5 4 2" xfId="95" xr:uid="{A9FDCBC9-3199-4E91-8D68-2FBF3ECC3815}"/>
    <cellStyle name="Normal 5 4 2 2" xfId="96" xr:uid="{A5330ACA-98FF-443A-9D0D-A075FA3A7EF3}"/>
    <cellStyle name="Normal 5 4 2 2 2" xfId="202" xr:uid="{405DA9F9-32B6-4884-9CDE-D862737A6BA8}"/>
    <cellStyle name="Normal 5 4 2 2 2 2" xfId="203" xr:uid="{83046696-71A7-4796-B8D7-48B16EA9DDF4}"/>
    <cellStyle name="Normal 5 4 2 2 2 2 2" xfId="337" xr:uid="{5621FF67-6487-46CF-804D-1ED37DA2B987}"/>
    <cellStyle name="Normal 5 4 2 2 2 3" xfId="338" xr:uid="{EA066F7E-0005-4FBD-BCBE-6C074D6ECADF}"/>
    <cellStyle name="Normal 5 4 2 2 3" xfId="204" xr:uid="{A5BC8A1C-B81E-45EB-87A5-229B795C0C7A}"/>
    <cellStyle name="Normal 5 4 2 2 3 2" xfId="339" xr:uid="{47AF31BA-5CBA-49B7-A7B8-166212CE2D9A}"/>
    <cellStyle name="Normal 5 4 2 2 3 2 2" xfId="871" xr:uid="{1614D8DC-21AD-48F0-8611-C78ED8B5D539}"/>
    <cellStyle name="Normal 5 4 2 2 3 3" xfId="872" xr:uid="{F880C833-8853-4CC1-BF0A-A64B09F6896C}"/>
    <cellStyle name="Normal 5 4 2 2 4" xfId="340" xr:uid="{527AA48D-7144-48CE-9F87-76E85E7059DA}"/>
    <cellStyle name="Normal 5 4 2 2 4 2" xfId="873" xr:uid="{6EB32F63-4A85-4A03-AA78-B7E96B009E88}"/>
    <cellStyle name="Normal 5 4 2 2 5" xfId="874" xr:uid="{634B64CC-F84A-4C92-AB0F-16C166CFCB55}"/>
    <cellStyle name="Normal 5 4 2 3" xfId="205" xr:uid="{C9D4D992-07E0-423B-B09C-64F1DDEBEF9C}"/>
    <cellStyle name="Normal 5 4 2 3 2" xfId="206" xr:uid="{67E9A07F-3CCD-47E5-ACBC-19AA783A35C3}"/>
    <cellStyle name="Normal 5 4 2 3 2 2" xfId="341" xr:uid="{441AD3F7-952C-402B-B05C-BAAA49CA175A}"/>
    <cellStyle name="Normal 5 4 2 3 3" xfId="342" xr:uid="{96D55A6E-393C-4B19-9CFA-F9803169254A}"/>
    <cellStyle name="Normal 5 4 2 4" xfId="207" xr:uid="{9B5A7E40-3D29-435B-BA41-E50E56EA8D01}"/>
    <cellStyle name="Normal 5 4 2 4 2" xfId="343" xr:uid="{3AC2F6A8-3733-41B9-8BC5-208BD209F963}"/>
    <cellStyle name="Normal 5 4 2 4 2 2" xfId="875" xr:uid="{0B069CF1-3497-4E9F-ACBD-4DDC8AC1ED47}"/>
    <cellStyle name="Normal 5 4 2 4 3" xfId="876" xr:uid="{F6F3F7A9-52E7-40E5-9382-8A29AC35C908}"/>
    <cellStyle name="Normal 5 4 2 5" xfId="344" xr:uid="{A195CC69-FC95-4F08-9134-EE4754C67977}"/>
    <cellStyle name="Normal 5 4 2 5 2" xfId="877" xr:uid="{77064C00-6F7A-4307-9C36-473615770A1E}"/>
    <cellStyle name="Normal 5 4 2 6" xfId="772" xr:uid="{309DE7B9-5D32-4CBB-A566-14C7CF868D8C}"/>
    <cellStyle name="Normal 5 4 2 6 2" xfId="1052" xr:uid="{5F27C1B7-869F-4B2C-BC56-DBAB625288F4}"/>
    <cellStyle name="Normal 5 4 2 6 3" xfId="878" xr:uid="{53C26C7C-E38F-41CD-A320-F18137A10CB2}"/>
    <cellStyle name="Normal 5 4 3" xfId="97" xr:uid="{A4E40374-F2F0-40DB-9ECA-454E691DA8CD}"/>
    <cellStyle name="Normal 5 4 3 2" xfId="98" xr:uid="{E4AB89D4-4AA9-46DF-B34D-E41C7DA7DEE8}"/>
    <cellStyle name="Normal 5 4 3 2 2" xfId="208" xr:uid="{5F5D26B0-558C-409F-8960-4C283F7B38D7}"/>
    <cellStyle name="Normal 5 4 3 2 2 2" xfId="345" xr:uid="{3C30E0AC-7E35-4DD8-9659-DB69FC6B0D77}"/>
    <cellStyle name="Normal 5 4 3 2 3" xfId="346" xr:uid="{7AF972F2-B1CD-4A74-83AB-923C92E98F5A}"/>
    <cellStyle name="Normal 5 4 3 3" xfId="209" xr:uid="{34339652-5CD8-452D-8D3C-4BA56095683C}"/>
    <cellStyle name="Normal 5 4 3 3 2" xfId="347" xr:uid="{133DEACA-D6CF-4BF4-8E0F-EC93DD48817B}"/>
    <cellStyle name="Normal 5 4 3 3 2 2" xfId="879" xr:uid="{180E8E0E-7CDE-4DF5-83C3-875B04C46155}"/>
    <cellStyle name="Normal 5 4 3 3 3" xfId="880" xr:uid="{AF27B775-77F5-4949-A37C-163C65C94383}"/>
    <cellStyle name="Normal 5 4 3 4" xfId="348" xr:uid="{EB2CA70E-8C5D-44F0-9B8F-B8D443BF221C}"/>
    <cellStyle name="Normal 5 4 3 4 2" xfId="881" xr:uid="{842EED72-EF47-41EF-AB2B-E1558E449E43}"/>
    <cellStyle name="Normal 5 4 3 5" xfId="882" xr:uid="{440BFCD8-6768-49BD-BABB-326D33BD3E2D}"/>
    <cellStyle name="Normal 5 4 4" xfId="99" xr:uid="{A155C3FA-5DB3-4290-BF83-ADE9B5312DB0}"/>
    <cellStyle name="Normal 5 4 4 2" xfId="210" xr:uid="{2A7C9A81-5C72-455B-A7D6-6F5B1D578403}"/>
    <cellStyle name="Normal 5 4 4 2 2" xfId="349" xr:uid="{DE03084B-5021-41C9-9BD9-3184D565EA52}"/>
    <cellStyle name="Normal 5 4 4 3" xfId="350" xr:uid="{8ECB7332-29BE-4CAC-9957-4059B460CD0C}"/>
    <cellStyle name="Normal 5 4 5" xfId="211" xr:uid="{B3AF8E0F-6A2F-4CC7-AC6B-D68C541061B4}"/>
    <cellStyle name="Normal 5 4 5 2" xfId="351" xr:uid="{81CB4BF7-8668-4104-8472-F4A118581ECC}"/>
    <cellStyle name="Normal 5 4 5 2 2" xfId="883" xr:uid="{F7D65E50-AB92-4B78-8A50-5AE81CE08CF3}"/>
    <cellStyle name="Normal 5 4 5 3" xfId="884" xr:uid="{0F01D372-C3BF-47B2-8D87-07B9957F3745}"/>
    <cellStyle name="Normal 5 4 6" xfId="352" xr:uid="{D7088056-EF79-4BBA-B018-43E793654051}"/>
    <cellStyle name="Normal 5 4 6 2" xfId="885" xr:uid="{4EEC33CE-2879-4747-9360-8B8C453A82E4}"/>
    <cellStyle name="Normal 5 4 7" xfId="771" xr:uid="{CFC4B658-5A22-4658-85C9-BD1EECFEA30C}"/>
    <cellStyle name="Normal 5 4 7 2" xfId="1051" xr:uid="{4CF8F514-CF4F-49C8-AC6C-67B46FBBCE35}"/>
    <cellStyle name="Normal 5 4 7 3" xfId="886" xr:uid="{28657D42-F9B9-4D77-B196-F34354A87AB6}"/>
    <cellStyle name="Normal 5 5" xfId="100" xr:uid="{96C4ED09-B744-4042-8BA2-90BB13A91F5A}"/>
    <cellStyle name="Normal 5 5 2" xfId="101" xr:uid="{91218927-1E76-40D2-AB3F-388DBE124809}"/>
    <cellStyle name="Normal 5 5 2 2" xfId="102" xr:uid="{8DDBF9A8-ECA9-4B5F-A1ED-7FA5D5C7225A}"/>
    <cellStyle name="Normal 5 5 2 2 2" xfId="212" xr:uid="{964B1A11-3145-4426-83CD-68CC97643B5C}"/>
    <cellStyle name="Normal 5 5 2 2 2 2" xfId="353" xr:uid="{0B397E7A-E64A-47E7-B8EE-FEF4409C9533}"/>
    <cellStyle name="Normal 5 5 2 2 2 2 2" xfId="354" xr:uid="{2DEC46DF-1735-426E-BA1A-EC157C4F7922}"/>
    <cellStyle name="Normal 5 5 2 2 2 3" xfId="355" xr:uid="{13883183-4351-42DF-998A-D09398782AC7}"/>
    <cellStyle name="Normal 5 5 2 2 3" xfId="356" xr:uid="{7114234B-FF64-4B52-A220-7B331596696F}"/>
    <cellStyle name="Normal 5 5 2 2 3 2" xfId="357" xr:uid="{271E6324-7B57-4A79-8B48-B7E883916DE6}"/>
    <cellStyle name="Normal 5 5 2 2 4" xfId="358" xr:uid="{606834C2-8948-43B5-8242-A3E34943E171}"/>
    <cellStyle name="Normal 5 5 2 3" xfId="213" xr:uid="{E11D327F-2F2C-4E1E-86F2-3DA1523B3527}"/>
    <cellStyle name="Normal 5 5 2 3 2" xfId="359" xr:uid="{8C7967DD-ABEC-46EB-BF7F-B782E46158C3}"/>
    <cellStyle name="Normal 5 5 2 3 2 2" xfId="360" xr:uid="{4FD72C4C-C7C2-461D-AFC5-4A82C54E9887}"/>
    <cellStyle name="Normal 5 5 2 3 3" xfId="361" xr:uid="{FB7AA85E-7DA8-4BB7-B6E8-E4A62971E534}"/>
    <cellStyle name="Normal 5 5 2 4" xfId="362" xr:uid="{2A7C03AE-74D7-4B2B-89A1-9F7AAB345080}"/>
    <cellStyle name="Normal 5 5 2 4 2" xfId="363" xr:uid="{6DB5F17E-580F-448A-9382-13865E35178E}"/>
    <cellStyle name="Normal 5 5 2 5" xfId="364" xr:uid="{55A6FC7F-62FB-47D5-9A2B-F492CC9B9453}"/>
    <cellStyle name="Normal 5 5 3" xfId="103" xr:uid="{6E719DA0-53B5-4433-9829-2A50BD55F82E}"/>
    <cellStyle name="Normal 5 5 3 2" xfId="104" xr:uid="{F8A92DD3-8F99-4A76-B412-E57C07356E94}"/>
    <cellStyle name="Normal 5 5 3 2 2" xfId="365" xr:uid="{B6A6BDBE-7C16-43C7-8A80-3A461B22BF34}"/>
    <cellStyle name="Normal 5 5 3 2 2 2" xfId="366" xr:uid="{DF6D561E-2833-4AAF-B26E-4E7267D9F2FF}"/>
    <cellStyle name="Normal 5 5 3 2 3" xfId="367" xr:uid="{8566D9AD-FC45-4843-84BE-349C1B8A77BC}"/>
    <cellStyle name="Normal 5 5 3 3" xfId="368" xr:uid="{66A89586-3E72-4FEF-B709-7EE0D146FF1F}"/>
    <cellStyle name="Normal 5 5 3 3 2" xfId="369" xr:uid="{3B926558-CFFF-4A69-9CEB-05E910A0E8B8}"/>
    <cellStyle name="Normal 5 5 3 4" xfId="370" xr:uid="{8272B2B9-6BDD-4B9B-B34D-A032D213DEDE}"/>
    <cellStyle name="Normal 5 5 4" xfId="105" xr:uid="{CA66568E-0EC7-4A7D-9AAE-85906643B3A0}"/>
    <cellStyle name="Normal 5 5 4 2" xfId="371" xr:uid="{DB02434D-DB6F-442C-918E-5D400F8A07B0}"/>
    <cellStyle name="Normal 5 5 4 2 2" xfId="372" xr:uid="{15291CDD-B022-4736-9420-572BA1C32C3C}"/>
    <cellStyle name="Normal 5 5 4 3" xfId="373" xr:uid="{160C585E-B020-4BCC-ACDA-991770ECF87C}"/>
    <cellStyle name="Normal 5 5 5" xfId="374" xr:uid="{5E00E510-C649-4784-8BF0-6A5337C4E1E6}"/>
    <cellStyle name="Normal 5 5 5 2" xfId="375" xr:uid="{14ADA3F7-91DB-499A-B28A-26C74CE96F34}"/>
    <cellStyle name="Normal 5 5 6" xfId="376" xr:uid="{6C766BA0-C284-4555-9C61-39EB95C0801C}"/>
    <cellStyle name="Normal 5 6" xfId="106" xr:uid="{0357EA72-D8BB-4F98-BABD-BAAA4C594D75}"/>
    <cellStyle name="Normal 5 6 2" xfId="107" xr:uid="{A77B1C91-AA07-4FFF-B0E5-D859C2657921}"/>
    <cellStyle name="Normal 5 6 2 2" xfId="214" xr:uid="{E0EA3071-81B8-4724-95E5-5664CCAD88D6}"/>
    <cellStyle name="Normal 5 6 2 2 2" xfId="377" xr:uid="{DECE5120-EF22-4637-9BFD-679666C03671}"/>
    <cellStyle name="Normal 5 6 2 2 2 2" xfId="378" xr:uid="{26747E4A-511D-44E5-BE5E-0C35443CDB13}"/>
    <cellStyle name="Normal 5 6 2 2 3" xfId="379" xr:uid="{BA828BD7-8B9A-42BD-9FC9-7D018DEBB65A}"/>
    <cellStyle name="Normal 5 6 2 3" xfId="380" xr:uid="{BA51E851-2240-4CE9-ACD8-4349114FF4A2}"/>
    <cellStyle name="Normal 5 6 2 3 2" xfId="381" xr:uid="{8561770C-4D65-45EA-98F7-D64C7C0D78E4}"/>
    <cellStyle name="Normal 5 6 2 3 2 2" xfId="887" xr:uid="{1BA3A598-ADEE-4C4D-8D2D-B746EF40E0FB}"/>
    <cellStyle name="Normal 5 6 2 3 3" xfId="888" xr:uid="{315E3C04-A5EE-4681-9BDD-3331A2FD4F92}"/>
    <cellStyle name="Normal 5 6 2 4" xfId="382" xr:uid="{4461302B-2645-4B66-BD19-9272094D0454}"/>
    <cellStyle name="Normal 5 6 2 4 2" xfId="889" xr:uid="{6E9B18CB-4566-43CE-AC03-D3D6EF9A49CD}"/>
    <cellStyle name="Normal 5 6 2 5" xfId="890" xr:uid="{790A0A28-B3E6-43C5-BF4D-69F98C19A18B}"/>
    <cellStyle name="Normal 5 6 3" xfId="215" xr:uid="{0D9DC65A-10DF-43E1-A043-09F00DC4F462}"/>
    <cellStyle name="Normal 5 6 3 2" xfId="383" xr:uid="{D725E85F-DF2C-4828-976D-9C7F551ACE78}"/>
    <cellStyle name="Normal 5 6 3 2 2" xfId="384" xr:uid="{01942453-243E-4FAB-8108-CBE3CC44348A}"/>
    <cellStyle name="Normal 5 6 3 3" xfId="385" xr:uid="{09E3E6BB-AE11-4DF0-A604-A142FB085C74}"/>
    <cellStyle name="Normal 5 6 4" xfId="386" xr:uid="{5C56B302-C2F1-4363-B830-1669896CEFF8}"/>
    <cellStyle name="Normal 5 6 4 2" xfId="387" xr:uid="{DCA08E06-A2D2-4FB8-8362-06A5E520E5AD}"/>
    <cellStyle name="Normal 5 6 4 2 2" xfId="891" xr:uid="{69FB948B-C4C9-4D85-9869-2D9407B77A32}"/>
    <cellStyle name="Normal 5 6 4 3" xfId="892" xr:uid="{DB57A983-B8AB-47E9-8704-B7E8A92D4770}"/>
    <cellStyle name="Normal 5 6 5" xfId="388" xr:uid="{D1B4677E-448E-4D5A-B2BA-D80248FEFE1E}"/>
    <cellStyle name="Normal 5 6 5 2" xfId="893" xr:uid="{2C27C58D-1B3D-48E5-B2DC-EE9DF56C9640}"/>
    <cellStyle name="Normal 5 6 6" xfId="894" xr:uid="{3142488B-FF2C-4674-A887-3F06E6331384}"/>
    <cellStyle name="Normal 5 7" xfId="108" xr:uid="{F176701A-020E-44B9-9726-1AA5190DA2F0}"/>
    <cellStyle name="Normal 5 7 2" xfId="109" xr:uid="{4DBAB609-CC16-4EF4-AFC2-DEF12EF3C02E}"/>
    <cellStyle name="Normal 5 7 2 2" xfId="389" xr:uid="{1D0DF7EF-8DA2-4F41-BD9E-C6AB44FF1CE1}"/>
    <cellStyle name="Normal 5 7 2 2 2" xfId="390" xr:uid="{9E850B40-4AF5-4060-AF9D-95170A156F88}"/>
    <cellStyle name="Normal 5 7 2 3" xfId="391" xr:uid="{F5095E89-F8B0-41B0-8426-08D2E4146BEE}"/>
    <cellStyle name="Normal 5 7 3" xfId="392" xr:uid="{25F6D66D-AEFF-4623-8988-3B580D4272C5}"/>
    <cellStyle name="Normal 5 7 3 2" xfId="393" xr:uid="{5CB02E8F-0F2D-41C1-87F3-9584DE0D927E}"/>
    <cellStyle name="Normal 5 7 3 2 2" xfId="895" xr:uid="{1B982AC5-B1DB-4E6B-A3ED-85F68AEDF80B}"/>
    <cellStyle name="Normal 5 7 3 3" xfId="896" xr:uid="{F69A890A-CB5A-430D-80A5-20EF792D87D5}"/>
    <cellStyle name="Normal 5 7 4" xfId="394" xr:uid="{699D2349-5E2D-45DF-837E-025C9021E92E}"/>
    <cellStyle name="Normal 5 7 4 2" xfId="897" xr:uid="{EDBE6FF9-0CD5-46E2-9B6A-FA1C9A0F107B}"/>
    <cellStyle name="Normal 5 7 5" xfId="898" xr:uid="{45149094-3B94-4C01-80ED-214D595BB5B1}"/>
    <cellStyle name="Normal 5 8" xfId="110" xr:uid="{95BC0D8E-A648-49B5-B977-89615BFEAF07}"/>
    <cellStyle name="Normal 5 8 2" xfId="395" xr:uid="{B062A5CE-ACAE-46D3-9F49-9D1C0470F1AB}"/>
    <cellStyle name="Normal 5 8 2 2" xfId="396" xr:uid="{8211FFE7-D284-4258-8293-7659181144F7}"/>
    <cellStyle name="Normal 5 8 3" xfId="397" xr:uid="{8BDBBDAC-C074-42B7-8C83-563AE263BB5D}"/>
    <cellStyle name="Normal 5 9" xfId="398" xr:uid="{C705C7D2-7752-4525-BB9A-2841B08EC6EC}"/>
    <cellStyle name="Normal 5 9 2" xfId="399" xr:uid="{9C6F10E2-50C2-4E65-91D6-F872900185B4}"/>
    <cellStyle name="Normal 5 9 2 2" xfId="899" xr:uid="{0EFAE8F1-EDFA-4FEC-A1C6-5C0F87A5FAD0}"/>
    <cellStyle name="Normal 5 9 3" xfId="900" xr:uid="{85A694BA-815C-41F0-BE9E-1F3156C9A865}"/>
    <cellStyle name="Normal 6" xfId="111" xr:uid="{55A8186E-3B7D-4ADC-8878-8672DA778419}"/>
    <cellStyle name="Normal 6 10" xfId="901" xr:uid="{4FAF3569-05CA-48EF-AC32-DFCEC6BD8ACE}"/>
    <cellStyle name="Normal 6 2" xfId="112" xr:uid="{BBA425EF-FC8A-4D28-9B2B-211787304967}"/>
    <cellStyle name="Normal 6 2 2" xfId="830" xr:uid="{70C87B25-865B-4B6F-83AB-CF0162BFD9A8}"/>
    <cellStyle name="Normal 6 3" xfId="113" xr:uid="{0F4EFC71-F93D-44F3-B67A-5B14E5939235}"/>
    <cellStyle name="Normal 6 3 2" xfId="114" xr:uid="{C1F6A256-AFDF-46EA-AE47-DF71BF9C96CE}"/>
    <cellStyle name="Normal 6 3 2 2" xfId="115" xr:uid="{90858569-AE39-4884-80AD-0A39F10A326E}"/>
    <cellStyle name="Normal 6 3 2 2 2" xfId="216" xr:uid="{100F9D2C-4413-457B-ACB5-1044AEBAD479}"/>
    <cellStyle name="Normal 6 3 2 2 2 2" xfId="217" xr:uid="{AA819501-8365-4CD3-AAAC-1BDF136EFC7B}"/>
    <cellStyle name="Normal 6 3 2 2 2 2 2" xfId="400" xr:uid="{A2BF0CA6-F29B-4041-B541-F54801942117}"/>
    <cellStyle name="Normal 6 3 2 2 2 3" xfId="401" xr:uid="{75072EBA-CFB8-4E14-8292-D46E5EDF0C7E}"/>
    <cellStyle name="Normal 6 3 2 2 3" xfId="218" xr:uid="{66DF2BB9-537A-4592-85C0-50E3CF46DB47}"/>
    <cellStyle name="Normal 6 3 2 2 3 2" xfId="402" xr:uid="{6B0D7A94-110F-46C5-920C-AA1A78E57405}"/>
    <cellStyle name="Normal 6 3 2 2 3 2 2" xfId="902" xr:uid="{B7436C09-98B4-46A7-A594-5D2E64C39BC2}"/>
    <cellStyle name="Normal 6 3 2 2 3 3" xfId="903" xr:uid="{AEDF6826-E8CF-489F-9B32-B35918C20481}"/>
    <cellStyle name="Normal 6 3 2 2 4" xfId="403" xr:uid="{BFBFE194-1028-41F9-AC13-BA49E1139697}"/>
    <cellStyle name="Normal 6 3 2 2 4 2" xfId="904" xr:uid="{82CC7BA3-8CC0-49E4-ACB8-7A96E6CE1535}"/>
    <cellStyle name="Normal 6 3 2 2 5" xfId="905" xr:uid="{64AB5F5A-FFB0-4B85-B862-1F8869B66201}"/>
    <cellStyle name="Normal 6 3 2 3" xfId="219" xr:uid="{09ABAB9C-57CC-4C25-817B-6E6CEF695671}"/>
    <cellStyle name="Normal 6 3 2 3 2" xfId="220" xr:uid="{31E6575C-212E-46A6-A222-22738717802A}"/>
    <cellStyle name="Normal 6 3 2 3 2 2" xfId="404" xr:uid="{E116A35D-72D9-480B-B535-66F5CDFD5039}"/>
    <cellStyle name="Normal 6 3 2 3 3" xfId="405" xr:uid="{32921137-779E-44B7-8808-1D5F2F66BD1F}"/>
    <cellStyle name="Normal 6 3 2 4" xfId="221" xr:uid="{7C641621-5D14-427D-9E42-342BF761C7A9}"/>
    <cellStyle name="Normal 6 3 2 4 2" xfId="406" xr:uid="{62B32469-740C-44A0-810F-052BFC60E609}"/>
    <cellStyle name="Normal 6 3 2 4 2 2" xfId="906" xr:uid="{897A4D4A-6613-4B0E-ABA2-A730FC60E9F7}"/>
    <cellStyle name="Normal 6 3 2 4 3" xfId="907" xr:uid="{CAF143FA-D5AD-4BC9-A5FC-92A3494ED6E9}"/>
    <cellStyle name="Normal 6 3 2 5" xfId="407" xr:uid="{DFFA3FF6-81A7-44E6-B722-6ACBC1BC2E03}"/>
    <cellStyle name="Normal 6 3 2 5 2" xfId="908" xr:uid="{E74A0B7D-A047-4082-8A48-9B558614B135}"/>
    <cellStyle name="Normal 6 3 2 6" xfId="909" xr:uid="{F0441D98-944C-4485-AF46-87F7EB21FDC2}"/>
    <cellStyle name="Normal 6 3 3" xfId="116" xr:uid="{7723530B-F0C3-4D2D-9760-4AD5F25A23B4}"/>
    <cellStyle name="Normal 6 3 3 2" xfId="117" xr:uid="{4B0684BF-DFD9-451B-8CB7-8D2B6D2F5D29}"/>
    <cellStyle name="Normal 6 3 3 2 2" xfId="222" xr:uid="{01C1EE17-1AC1-4CD7-8A45-4759DC1C32C0}"/>
    <cellStyle name="Normal 6 3 3 2 2 2" xfId="408" xr:uid="{41589089-3C59-42CC-A12E-2FB58CFA6AE4}"/>
    <cellStyle name="Normal 6 3 3 2 3" xfId="409" xr:uid="{AA10D62E-9032-4AA1-85AF-E1727A2AE67F}"/>
    <cellStyle name="Normal 6 3 3 3" xfId="223" xr:uid="{967E2463-7079-4E8F-9447-E76702B0A644}"/>
    <cellStyle name="Normal 6 3 3 3 2" xfId="410" xr:uid="{45BCDD7D-AA40-48A4-8ECD-EB5F182B541E}"/>
    <cellStyle name="Normal 6 3 3 3 2 2" xfId="910" xr:uid="{AEEB8EE0-4ADA-4FB9-871A-855AA10378C3}"/>
    <cellStyle name="Normal 6 3 3 3 3" xfId="911" xr:uid="{D9742F7E-097F-47BC-BF1A-9E8FE1DD43B5}"/>
    <cellStyle name="Normal 6 3 3 4" xfId="411" xr:uid="{E17976C2-FDAB-495F-B1BB-83AAB6E37E27}"/>
    <cellStyle name="Normal 6 3 3 4 2" xfId="912" xr:uid="{D7A4240A-F74F-4DB4-AF50-8594E7C5EAB6}"/>
    <cellStyle name="Normal 6 3 3 5" xfId="913" xr:uid="{7CAFFAA7-3953-4702-90E4-33D26C4C8C3E}"/>
    <cellStyle name="Normal 6 3 4" xfId="118" xr:uid="{06B55BA7-CE5F-4DD5-9943-A4FBE354E7FF}"/>
    <cellStyle name="Normal 6 3 4 2" xfId="224" xr:uid="{0B417BA9-97C9-4439-8156-C2AB18838374}"/>
    <cellStyle name="Normal 6 3 4 2 2" xfId="412" xr:uid="{98801747-8256-44CF-8F48-84A0E87FE832}"/>
    <cellStyle name="Normal 6 3 4 3" xfId="413" xr:uid="{86911C30-5D3B-407C-A2AF-25FAFEBB00A3}"/>
    <cellStyle name="Normal 6 3 5" xfId="225" xr:uid="{FE956FE3-A3B0-4B49-9F8B-14E1C8B1AFBF}"/>
    <cellStyle name="Normal 6 3 5 2" xfId="414" xr:uid="{E2BD0515-8EFE-476C-9195-00C569A2B277}"/>
    <cellStyle name="Normal 6 3 5 2 2" xfId="914" xr:uid="{62BE6D4D-B5E9-4FD0-BE7D-833701D45102}"/>
    <cellStyle name="Normal 6 3 5 3" xfId="915" xr:uid="{9F5FDA39-4CB7-42B3-9FF1-BFAACFF7E4A5}"/>
    <cellStyle name="Normal 6 3 6" xfId="415" xr:uid="{16F2ADF4-A477-4C8C-A3E2-5951D8E89137}"/>
    <cellStyle name="Normal 6 3 6 2" xfId="916" xr:uid="{F674E397-3EDD-412D-B234-464E21C03508}"/>
    <cellStyle name="Normal 6 3 7" xfId="917" xr:uid="{F4B50864-7588-4ED1-BEAC-0B760C035D7F}"/>
    <cellStyle name="Normal 6 4" xfId="119" xr:uid="{4D84026C-94F2-4135-A2D5-0EEBEB0862F5}"/>
    <cellStyle name="Normal 6 4 2" xfId="120" xr:uid="{59FB2B6E-B8D3-4252-8367-50A9980029A1}"/>
    <cellStyle name="Normal 6 4 2 2" xfId="121" xr:uid="{887D9C91-A38D-4868-BEA0-0A7FE7F56E71}"/>
    <cellStyle name="Normal 6 4 2 2 2" xfId="226" xr:uid="{16246598-D1B7-439C-8E9F-EE4A85B285A0}"/>
    <cellStyle name="Normal 6 4 2 2 2 2" xfId="416" xr:uid="{EECEA60D-8930-4625-951B-908B66FDB789}"/>
    <cellStyle name="Normal 6 4 2 2 2 2 2" xfId="417" xr:uid="{D1E90B6B-5F7E-4F85-8389-A7581F2B70ED}"/>
    <cellStyle name="Normal 6 4 2 2 2 3" xfId="418" xr:uid="{8F00F2A6-AD4E-4064-A158-8C9A4D553F89}"/>
    <cellStyle name="Normal 6 4 2 2 3" xfId="419" xr:uid="{0AAE1A6A-A324-4BA5-AFCE-2BCFDF1E9BCC}"/>
    <cellStyle name="Normal 6 4 2 2 3 2" xfId="420" xr:uid="{538C28F9-114F-48CC-A667-907CDD53FD84}"/>
    <cellStyle name="Normal 6 4 2 2 4" xfId="421" xr:uid="{79310ECC-1136-4560-B7BE-73DCB04A0ACC}"/>
    <cellStyle name="Normal 6 4 2 3" xfId="227" xr:uid="{F6EEF0A6-A2A8-46B1-9688-DCF5F07DA151}"/>
    <cellStyle name="Normal 6 4 2 3 2" xfId="422" xr:uid="{E7A0437F-6245-4C51-AB5D-AAF4E48F610E}"/>
    <cellStyle name="Normal 6 4 2 3 2 2" xfId="423" xr:uid="{25BD2EE1-0850-46B3-ADFD-485F016EC943}"/>
    <cellStyle name="Normal 6 4 2 3 3" xfId="424" xr:uid="{C57BCF40-034D-4A70-A489-5E0000E06B30}"/>
    <cellStyle name="Normal 6 4 2 4" xfId="425" xr:uid="{AE3B4D60-4BB1-4B84-9DE8-338B095277A4}"/>
    <cellStyle name="Normal 6 4 2 4 2" xfId="426" xr:uid="{1AE62A69-B99D-47AD-9FAC-E6BCB8DED36C}"/>
    <cellStyle name="Normal 6 4 2 5" xfId="427" xr:uid="{3499D656-67CF-4E11-B6DD-28F8F6F9CB14}"/>
    <cellStyle name="Normal 6 4 3" xfId="122" xr:uid="{C0E27388-5D47-4A6D-8777-FED164A76E12}"/>
    <cellStyle name="Normal 6 4 3 2" xfId="123" xr:uid="{8CB10025-A446-49FE-8129-D55BE61A8F6F}"/>
    <cellStyle name="Normal 6 4 3 2 2" xfId="428" xr:uid="{F4D6FE0E-B19D-4B43-B0C4-CC52BA274E56}"/>
    <cellStyle name="Normal 6 4 3 2 2 2" xfId="429" xr:uid="{E06767DB-57A3-412F-9843-3EAE3645E895}"/>
    <cellStyle name="Normal 6 4 3 2 3" xfId="430" xr:uid="{492A4C33-A9BC-4217-B2B1-ED00AB283CF7}"/>
    <cellStyle name="Normal 6 4 3 3" xfId="431" xr:uid="{896A0014-E0CD-4C0B-8C87-DB5F82E217B7}"/>
    <cellStyle name="Normal 6 4 3 3 2" xfId="432" xr:uid="{0E1E4706-2961-4CA3-A3C6-CC49ED0DAEF8}"/>
    <cellStyle name="Normal 6 4 3 4" xfId="433" xr:uid="{644C56ED-7586-46AC-B0FC-E78E24772857}"/>
    <cellStyle name="Normal 6 4 4" xfId="124" xr:uid="{494660DA-8395-4015-AF84-765B4AAC0753}"/>
    <cellStyle name="Normal 6 4 4 2" xfId="434" xr:uid="{20D98BAA-91B6-4A5F-9C25-8AFF92A80E69}"/>
    <cellStyle name="Normal 6 4 4 2 2" xfId="435" xr:uid="{2B194D9A-A4E4-4758-8F1A-B81DA2263124}"/>
    <cellStyle name="Normal 6 4 4 3" xfId="436" xr:uid="{A414CC6E-67FE-4358-9938-F45B9FC32BF6}"/>
    <cellStyle name="Normal 6 4 5" xfId="437" xr:uid="{92503D7E-B98C-41D1-BEFC-CE634E6A7A43}"/>
    <cellStyle name="Normal 6 4 5 2" xfId="438" xr:uid="{72A51CAC-CF90-44EE-B6CD-28E3B4C29220}"/>
    <cellStyle name="Normal 6 4 6" xfId="439" xr:uid="{29DD0A23-9E86-4A9E-8CF2-7F5742685221}"/>
    <cellStyle name="Normal 6 4 7" xfId="757" xr:uid="{4E917EAA-931C-4FDB-86BD-562A14745B49}"/>
    <cellStyle name="Normal 6 5" xfId="125" xr:uid="{FC272ACB-5AE6-4088-B15C-EB5D7BD1F2C8}"/>
    <cellStyle name="Normal 6 5 2" xfId="126" xr:uid="{DBAEB8EF-B228-48DC-BF4E-DC1678F35CAD}"/>
    <cellStyle name="Normal 6 5 2 2" xfId="228" xr:uid="{D67FF072-7FCA-44BD-BED9-E41F67234A87}"/>
    <cellStyle name="Normal 6 5 2 2 2" xfId="440" xr:uid="{A77618F8-29AE-43F4-B41E-1AA238831E36}"/>
    <cellStyle name="Normal 6 5 2 2 2 2" xfId="441" xr:uid="{6CC24A88-FE44-47E1-A78D-375FDC1DE09C}"/>
    <cellStyle name="Normal 6 5 2 2 3" xfId="442" xr:uid="{A71058B6-EF94-439A-81D4-5E9757B0A1CD}"/>
    <cellStyle name="Normal 6 5 2 3" xfId="443" xr:uid="{DC269C48-5282-4B8A-A067-8A19EBC1D44D}"/>
    <cellStyle name="Normal 6 5 2 3 2" xfId="444" xr:uid="{9A19E979-4877-478A-B2CE-1E8A9880FC20}"/>
    <cellStyle name="Normal 6 5 2 3 2 2" xfId="918" xr:uid="{D128D3C0-8A90-44E3-B568-5AC94ECE77AE}"/>
    <cellStyle name="Normal 6 5 2 3 3" xfId="919" xr:uid="{51B65FC2-4E98-4317-9437-FBA66DDE59B2}"/>
    <cellStyle name="Normal 6 5 2 4" xfId="445" xr:uid="{4A401173-DB83-4D6D-9CDC-3484F0881582}"/>
    <cellStyle name="Normal 6 5 2 4 2" xfId="920" xr:uid="{E1BE04FB-9A0A-4855-806F-E08DD88E3A41}"/>
    <cellStyle name="Normal 6 5 2 5" xfId="921" xr:uid="{39107E51-59A6-4D65-8DB3-D4FAA57413EC}"/>
    <cellStyle name="Normal 6 5 3" xfId="229" xr:uid="{34B6F599-41E6-4462-B012-29DBFDEAAB43}"/>
    <cellStyle name="Normal 6 5 3 2" xfId="446" xr:uid="{CAE55F0B-49B4-44B0-8863-AB18AA2E1D77}"/>
    <cellStyle name="Normal 6 5 3 2 2" xfId="447" xr:uid="{6A8CBAB7-CE09-49F9-AEE5-3C82B647CF53}"/>
    <cellStyle name="Normal 6 5 3 3" xfId="448" xr:uid="{017E5A8C-4385-46BF-B15B-AE5E9E7EE92A}"/>
    <cellStyle name="Normal 6 5 4" xfId="449" xr:uid="{B5328F3E-C604-4610-B7C9-D607266BD6AC}"/>
    <cellStyle name="Normal 6 5 4 2" xfId="450" xr:uid="{2DFA5214-0AD6-46B3-BC41-8B4BCC63CC07}"/>
    <cellStyle name="Normal 6 5 4 2 2" xfId="922" xr:uid="{ACC32E18-C30B-4EAE-983B-F0E1479A01EB}"/>
    <cellStyle name="Normal 6 5 4 3" xfId="923" xr:uid="{AE9EB585-08AE-413D-B116-B07F8AE6B17F}"/>
    <cellStyle name="Normal 6 5 5" xfId="451" xr:uid="{2C3BA516-F987-48DE-A33C-32AC5434F962}"/>
    <cellStyle name="Normal 6 5 5 2" xfId="924" xr:uid="{0DDA35C6-EF83-418A-B70D-0B5850A9CCBF}"/>
    <cellStyle name="Normal 6 5 6" xfId="925" xr:uid="{C86BCB90-FB09-459F-AFDB-FD726B871FB4}"/>
    <cellStyle name="Normal 6 6" xfId="127" xr:uid="{97EAFA10-22B1-494D-82EA-1BAB1A1C101E}"/>
    <cellStyle name="Normal 6 6 2" xfId="128" xr:uid="{E82EBB25-4B68-4318-A12C-A6427B578675}"/>
    <cellStyle name="Normal 6 6 2 2" xfId="452" xr:uid="{6A958611-ED54-4D41-8F6F-46443F2E73EE}"/>
    <cellStyle name="Normal 6 6 2 2 2" xfId="453" xr:uid="{0B50B178-1BD1-44EF-92BF-A281F7F7F1FE}"/>
    <cellStyle name="Normal 6 6 2 3" xfId="454" xr:uid="{018F9485-9C47-485C-8454-5D1E50B914A7}"/>
    <cellStyle name="Normal 6 6 3" xfId="455" xr:uid="{A8CB7922-398E-48B4-837A-AA3B3033D7A4}"/>
    <cellStyle name="Normal 6 6 3 2" xfId="456" xr:uid="{E5716C7B-02DF-470C-BB38-4FEBE53393AE}"/>
    <cellStyle name="Normal 6 6 3 2 2" xfId="926" xr:uid="{A76E6A5A-766A-47BA-8FBF-B9A36B6342FF}"/>
    <cellStyle name="Normal 6 6 3 3" xfId="927" xr:uid="{20A04A1F-E3AF-4DA2-AD75-28D5260CCEE6}"/>
    <cellStyle name="Normal 6 6 4" xfId="457" xr:uid="{6382CE1E-EBD5-4489-83FC-B2820E00BB76}"/>
    <cellStyle name="Normal 6 6 4 2" xfId="928" xr:uid="{BC564768-3B0B-40FA-BEF9-A104FA892C1E}"/>
    <cellStyle name="Normal 6 6 5" xfId="929" xr:uid="{C5BAE138-B0D4-472F-8001-740274CE04E8}"/>
    <cellStyle name="Normal 6 7" xfId="129" xr:uid="{17CCEC37-5089-421C-AA20-08854682FAA8}"/>
    <cellStyle name="Normal 6 7 2" xfId="458" xr:uid="{E76B041D-8CA9-42D4-ACAE-FE61F86320E8}"/>
    <cellStyle name="Normal 6 7 2 2" xfId="459" xr:uid="{896296F7-2418-4772-9F85-D87EF7503548}"/>
    <cellStyle name="Normal 6 7 3" xfId="460" xr:uid="{1F134E77-99C4-4A3F-A576-6AF33C8BFFEA}"/>
    <cellStyle name="Normal 6 8" xfId="461" xr:uid="{D3E08E5E-6E7C-47AD-95E1-2C79DAD49B17}"/>
    <cellStyle name="Normal 6 8 2" xfId="462" xr:uid="{1030BA14-323C-4307-A6DE-021A564E571E}"/>
    <cellStyle name="Normal 6 8 2 2" xfId="930" xr:uid="{4689C8C4-7622-4601-AC10-767415D23717}"/>
    <cellStyle name="Normal 6 8 3" xfId="931" xr:uid="{8CAC2084-9F4F-458E-B5A3-E193A74D7B1D}"/>
    <cellStyle name="Normal 6 9" xfId="463" xr:uid="{77C48B2D-5C2B-427F-A889-BAA73BE4D51E}"/>
    <cellStyle name="Normal 6 9 2" xfId="932" xr:uid="{72BD8F54-EF58-4239-87B7-2D6C4E43E191}"/>
    <cellStyle name="Normal 7" xfId="130" xr:uid="{EF66170F-3040-429E-81B2-7AD5BA5D83A4}"/>
    <cellStyle name="Normal 7 2" xfId="131" xr:uid="{20432BED-24E2-4E72-A5A6-24B86778938A}"/>
    <cellStyle name="Normal 7 2 2" xfId="132" xr:uid="{64904485-B2A0-4B06-9A0F-305B9ECD7651}"/>
    <cellStyle name="Normal 7 2 2 2" xfId="133" xr:uid="{6BD891A5-3212-4DC4-AB08-7BA2FA297F23}"/>
    <cellStyle name="Normal 7 2 2 2 2" xfId="230" xr:uid="{FDBA874E-EE47-427A-87C7-794C0F17F09C}"/>
    <cellStyle name="Normal 7 2 2 2 2 2" xfId="231" xr:uid="{40F9A49E-3F64-4E29-9A74-259CE031B3F9}"/>
    <cellStyle name="Normal 7 2 2 2 2 2 2" xfId="464" xr:uid="{4CC0F5E0-B5DF-4B14-8F78-25D8C61D9061}"/>
    <cellStyle name="Normal 7 2 2 2 2 3" xfId="465" xr:uid="{87CC8F99-DF6D-49F1-8E69-699BF1979CFE}"/>
    <cellStyle name="Normal 7 2 2 2 3" xfId="232" xr:uid="{DF13DAB8-4624-4B32-8F0C-F18316A57E51}"/>
    <cellStyle name="Normal 7 2 2 2 3 2" xfId="466" xr:uid="{8B648435-3A3F-4224-852A-F0CEE7FE205F}"/>
    <cellStyle name="Normal 7 2 2 2 3 2 2" xfId="933" xr:uid="{9830250D-FFFC-4863-B8BB-FBD46F53790C}"/>
    <cellStyle name="Normal 7 2 2 2 3 3" xfId="934" xr:uid="{EAB9AEEF-855A-4EF6-AD6B-03D0466C5C34}"/>
    <cellStyle name="Normal 7 2 2 2 4" xfId="467" xr:uid="{B7772228-67DE-4BF9-979B-10A2514A7B1C}"/>
    <cellStyle name="Normal 7 2 2 2 4 2" xfId="935" xr:uid="{4D6F4742-4233-4E18-BC03-2F55CE1E792D}"/>
    <cellStyle name="Normal 7 2 2 2 5" xfId="936" xr:uid="{806C4BE6-1945-4A8B-A7F2-9B3304329AE3}"/>
    <cellStyle name="Normal 7 2 2 3" xfId="233" xr:uid="{606C8031-D1DF-47C2-8489-6950C6CBAE30}"/>
    <cellStyle name="Normal 7 2 2 3 2" xfId="234" xr:uid="{F137CE15-68B5-439A-B602-C5BAF42B9610}"/>
    <cellStyle name="Normal 7 2 2 3 2 2" xfId="468" xr:uid="{2B5EFB41-71BF-4347-8E16-2E36E34F77DE}"/>
    <cellStyle name="Normal 7 2 2 3 3" xfId="469" xr:uid="{30C050CA-2B7E-445D-BA1C-17C518D79179}"/>
    <cellStyle name="Normal 7 2 2 4" xfId="235" xr:uid="{95F7ECD1-62FB-42FB-BC1B-6AC994D97B1B}"/>
    <cellStyle name="Normal 7 2 2 4 2" xfId="470" xr:uid="{2FC77EA1-5205-4433-8CEC-72F14A7D6A7A}"/>
    <cellStyle name="Normal 7 2 2 4 2 2" xfId="937" xr:uid="{6D313410-4907-463D-AE19-9F6B5ABF8C37}"/>
    <cellStyle name="Normal 7 2 2 4 3" xfId="938" xr:uid="{14943A13-F0E5-43C7-AD61-79431F9112E8}"/>
    <cellStyle name="Normal 7 2 2 5" xfId="471" xr:uid="{A6310FAE-0A37-4A68-B07F-DF1B6D7C49E4}"/>
    <cellStyle name="Normal 7 2 2 5 2" xfId="939" xr:uid="{74C98555-F39B-4E6A-9D2F-E0990851EC78}"/>
    <cellStyle name="Normal 7 2 2 6" xfId="940" xr:uid="{8910B833-13E5-4750-B26E-65438118DCBD}"/>
    <cellStyle name="Normal 7 2 3" xfId="134" xr:uid="{4EC4A4E9-BD5D-49EF-A4FF-26284A821503}"/>
    <cellStyle name="Normal 7 2 3 2" xfId="135" xr:uid="{C650E808-99B2-466A-A441-E45AC12D59BD}"/>
    <cellStyle name="Normal 7 2 3 2 2" xfId="236" xr:uid="{35C460C6-17C5-432C-9F2B-B203CAEB134F}"/>
    <cellStyle name="Normal 7 2 3 2 2 2" xfId="472" xr:uid="{A63FD9C9-AAE9-4657-ABC9-10D8F913EB4F}"/>
    <cellStyle name="Normal 7 2 3 2 3" xfId="473" xr:uid="{4369DC2F-B371-4CA5-BDF7-8D56768B6420}"/>
    <cellStyle name="Normal 7 2 3 3" xfId="237" xr:uid="{3B1E3448-7885-4882-B49C-FE778A26EF58}"/>
    <cellStyle name="Normal 7 2 3 3 2" xfId="474" xr:uid="{2C287200-9CF3-49E9-AE36-A2264B6E99F6}"/>
    <cellStyle name="Normal 7 2 3 3 2 2" xfId="941" xr:uid="{9960170C-675D-4C41-A8F2-BCB82767960E}"/>
    <cellStyle name="Normal 7 2 3 3 3" xfId="942" xr:uid="{057E568D-6D04-48B3-A8C4-808DC3E0EB50}"/>
    <cellStyle name="Normal 7 2 3 4" xfId="475" xr:uid="{4CA09C58-C4B5-4B83-A6C8-43A364B6F47A}"/>
    <cellStyle name="Normal 7 2 3 4 2" xfId="943" xr:uid="{2D43DA6F-0401-437F-9F9B-27BC2FF41BE1}"/>
    <cellStyle name="Normal 7 2 3 5" xfId="944" xr:uid="{EB6888B1-CF44-465E-BC7C-52E58A73FAF9}"/>
    <cellStyle name="Normal 7 2 4" xfId="136" xr:uid="{41D911E9-B774-4235-BD62-AE8A1D79D1CD}"/>
    <cellStyle name="Normal 7 2 4 2" xfId="238" xr:uid="{C1B535FA-1FF9-44EC-B749-2651B623B52C}"/>
    <cellStyle name="Normal 7 2 4 2 2" xfId="476" xr:uid="{E92D198F-407F-406A-ABD8-30615BCD0ADE}"/>
    <cellStyle name="Normal 7 2 4 3" xfId="477" xr:uid="{B018D58F-936A-42FD-87E0-817AE378AC49}"/>
    <cellStyle name="Normal 7 2 5" xfId="239" xr:uid="{31899FA9-548D-45A2-AC07-FBF718419DF3}"/>
    <cellStyle name="Normal 7 2 5 2" xfId="478" xr:uid="{81D27007-B522-4518-AFFB-1CB1D5728F8F}"/>
    <cellStyle name="Normal 7 2 5 2 2" xfId="945" xr:uid="{733738EA-B3CB-484F-912E-D1A8F993F798}"/>
    <cellStyle name="Normal 7 2 5 3" xfId="946" xr:uid="{E19AD839-7CCF-4AA7-85A8-DD067FE3D683}"/>
    <cellStyle name="Normal 7 2 6" xfId="479" xr:uid="{3D7C7F83-E6CA-491E-9ACD-49B09ACBF281}"/>
    <cellStyle name="Normal 7 2 6 2" xfId="947" xr:uid="{64D4234C-00E8-4DE4-A88A-636A424F85BC}"/>
    <cellStyle name="Normal 7 2 7" xfId="759" xr:uid="{AE48DF5E-CA1B-48B5-A531-3FA42C0E821A}"/>
    <cellStyle name="Normal 7 2 7 2" xfId="1047" xr:uid="{D5D3499C-C0DA-4AFC-A811-A1D377962E8A}"/>
    <cellStyle name="Normal 7 2 7 3" xfId="948" xr:uid="{AF589D40-03E1-4017-B211-DC42B89F38ED}"/>
    <cellStyle name="Normal 7 3" xfId="137" xr:uid="{9B344993-9587-418A-AD1F-256A2812969C}"/>
    <cellStyle name="Normal 7 3 2" xfId="138" xr:uid="{7B40E896-A14A-48E8-B2C4-7596E8EFE76F}"/>
    <cellStyle name="Normal 7 3 2 2" xfId="139" xr:uid="{8F0BE712-40CF-4FA2-9495-06BC94C513B4}"/>
    <cellStyle name="Normal 7 3 2 2 2" xfId="240" xr:uid="{0458595A-54D4-459D-8777-EE7B81DC3C98}"/>
    <cellStyle name="Normal 7 3 2 2 2 2" xfId="480" xr:uid="{F3D9BC7F-F52F-4E99-9252-F0A66B4FA2C0}"/>
    <cellStyle name="Normal 7 3 2 2 2 2 2" xfId="481" xr:uid="{1C6EB5C2-9AD5-480A-A1B1-494973391ED7}"/>
    <cellStyle name="Normal 7 3 2 2 2 3" xfId="482" xr:uid="{7ACCA08A-559A-4B38-B115-C06AD81C6597}"/>
    <cellStyle name="Normal 7 3 2 2 3" xfId="483" xr:uid="{8B519531-288B-4062-9169-928B76A348A2}"/>
    <cellStyle name="Normal 7 3 2 2 3 2" xfId="484" xr:uid="{57F7E0B5-9443-45DF-AB35-D197DA19C229}"/>
    <cellStyle name="Normal 7 3 2 2 4" xfId="485" xr:uid="{6582BBA1-365E-436A-8E5E-8AB8F4E3322A}"/>
    <cellStyle name="Normal 7 3 2 3" xfId="241" xr:uid="{73EC0F91-E3EF-49E3-BD7A-6583BF86248D}"/>
    <cellStyle name="Normal 7 3 2 3 2" xfId="486" xr:uid="{1241FCAA-E5B5-4E6F-938E-ADAA717F44E2}"/>
    <cellStyle name="Normal 7 3 2 3 2 2" xfId="487" xr:uid="{2594BFBF-03F7-467E-B998-9E3337012D3E}"/>
    <cellStyle name="Normal 7 3 2 3 3" xfId="488" xr:uid="{806498DE-D68A-4009-B04D-CD1E1B891752}"/>
    <cellStyle name="Normal 7 3 2 4" xfId="489" xr:uid="{36284C2E-ED9E-482F-8B9B-EEC712AEDEEA}"/>
    <cellStyle name="Normal 7 3 2 4 2" xfId="490" xr:uid="{254D3536-8C9C-4461-867D-F32C8A088C1A}"/>
    <cellStyle name="Normal 7 3 2 5" xfId="491" xr:uid="{AB48D5F1-FEBD-483B-8CFF-CF2D86A9EFF0}"/>
    <cellStyle name="Normal 7 3 3" xfId="140" xr:uid="{92E99678-69CF-444E-8FCC-42644F7DAB69}"/>
    <cellStyle name="Normal 7 3 3 2" xfId="141" xr:uid="{8F7BB7BD-64F8-4F6C-8ABA-55B8FF8631EB}"/>
    <cellStyle name="Normal 7 3 3 2 2" xfId="492" xr:uid="{B36A4696-9DC5-4203-849C-4262FF02D15A}"/>
    <cellStyle name="Normal 7 3 3 2 2 2" xfId="493" xr:uid="{0E7AEB67-D5E3-4B75-9D5A-A637A5C7A90E}"/>
    <cellStyle name="Normal 7 3 3 2 3" xfId="494" xr:uid="{70AF7C1D-C438-4B9A-A299-9B8322386A6F}"/>
    <cellStyle name="Normal 7 3 3 3" xfId="495" xr:uid="{22C9B757-4861-4888-A174-A493C2C0EB68}"/>
    <cellStyle name="Normal 7 3 3 3 2" xfId="496" xr:uid="{943A0483-94FD-4EA2-B63D-5C55E0B55055}"/>
    <cellStyle name="Normal 7 3 3 4" xfId="497" xr:uid="{7FA3AE96-2625-44A7-9551-B32226FE4D60}"/>
    <cellStyle name="Normal 7 3 4" xfId="142" xr:uid="{2CF3D901-1262-4471-91D6-EB31CB7C6C04}"/>
    <cellStyle name="Normal 7 3 4 2" xfId="498" xr:uid="{65F559A8-79F4-4F23-8A04-98A33376F02A}"/>
    <cellStyle name="Normal 7 3 4 2 2" xfId="499" xr:uid="{7E44FCC3-B1DF-4DE4-A4E0-34E3375CD9EF}"/>
    <cellStyle name="Normal 7 3 4 3" xfId="500" xr:uid="{65BFE716-B4DF-4F18-8AF5-FDC7043E0498}"/>
    <cellStyle name="Normal 7 3 5" xfId="501" xr:uid="{ED309504-53B9-4001-A3D0-0D782F8443EB}"/>
    <cellStyle name="Normal 7 3 5 2" xfId="502" xr:uid="{9E9E7E47-5974-459B-8B61-07DD4E388088}"/>
    <cellStyle name="Normal 7 3 6" xfId="503" xr:uid="{A0A96D80-0798-41D8-8362-2ED24709CB88}"/>
    <cellStyle name="Normal 7 4" xfId="143" xr:uid="{CE8F050C-CC11-4672-A2A8-DB400DE95C03}"/>
    <cellStyle name="Normal 7 4 2" xfId="144" xr:uid="{09D61C5C-6732-4AC3-B5A3-58E4BA0F0C7C}"/>
    <cellStyle name="Normal 7 4 2 2" xfId="242" xr:uid="{2E08890F-B18E-4BB4-A83B-C25FE02C5868}"/>
    <cellStyle name="Normal 7 4 2 2 2" xfId="504" xr:uid="{63FC6915-BB9B-49AA-B31C-3C959F115B4D}"/>
    <cellStyle name="Normal 7 4 2 2 2 2" xfId="505" xr:uid="{9A73E914-D847-4120-AB06-58C049208CAD}"/>
    <cellStyle name="Normal 7 4 2 2 3" xfId="506" xr:uid="{5E4AC016-233E-4B61-BD93-F7E3E58651AA}"/>
    <cellStyle name="Normal 7 4 2 3" xfId="507" xr:uid="{FF825DF1-2CF2-4E56-93A4-1846C6636EFA}"/>
    <cellStyle name="Normal 7 4 2 3 2" xfId="508" xr:uid="{52D72FE8-2A86-4C40-8B51-DB05AAB8506D}"/>
    <cellStyle name="Normal 7 4 2 3 2 2" xfId="949" xr:uid="{55EFEDA3-5367-40ED-8B03-14B8AECB6396}"/>
    <cellStyle name="Normal 7 4 2 3 3" xfId="950" xr:uid="{FF86F49B-7D48-4FF6-919D-552D969034BB}"/>
    <cellStyle name="Normal 7 4 2 4" xfId="509" xr:uid="{8259F5D5-10DA-4453-9C25-C3F1C2924311}"/>
    <cellStyle name="Normal 7 4 2 4 2" xfId="951" xr:uid="{2CAA16B9-2E78-470F-97AA-1D8F27273392}"/>
    <cellStyle name="Normal 7 4 2 5" xfId="952" xr:uid="{FD38F946-E1CD-465C-8186-A246F122DD65}"/>
    <cellStyle name="Normal 7 4 3" xfId="243" xr:uid="{38702E2E-7F01-4847-B6A8-9EE54B228C54}"/>
    <cellStyle name="Normal 7 4 3 2" xfId="510" xr:uid="{F1362407-5D22-46AA-8816-B2112495A633}"/>
    <cellStyle name="Normal 7 4 3 2 2" xfId="511" xr:uid="{7799EFB7-28AE-4DA5-B6E1-7F3CCB10FB19}"/>
    <cellStyle name="Normal 7 4 3 3" xfId="512" xr:uid="{79ED9CEF-C7ED-440C-A82D-4F20461FB9B7}"/>
    <cellStyle name="Normal 7 4 4" xfId="513" xr:uid="{90325962-5F27-4537-AAA5-F7A4E36F5DB9}"/>
    <cellStyle name="Normal 7 4 4 2" xfId="514" xr:uid="{EB2B76B1-B071-42B3-B884-BA29521441D2}"/>
    <cellStyle name="Normal 7 4 4 2 2" xfId="953" xr:uid="{02537BBA-AACF-4E37-95E7-543A28ED7671}"/>
    <cellStyle name="Normal 7 4 4 3" xfId="954" xr:uid="{5433C576-817D-4EB1-9D7F-8F1120620644}"/>
    <cellStyle name="Normal 7 4 5" xfId="515" xr:uid="{331391F6-FFBD-4D6F-964C-78DB329729D5}"/>
    <cellStyle name="Normal 7 4 5 2" xfId="955" xr:uid="{768AE632-7D24-45E3-8B3C-4CAAA5CA02E4}"/>
    <cellStyle name="Normal 7 4 6" xfId="956" xr:uid="{9C484ADA-C736-4E71-9A12-1307EE43DCB0}"/>
    <cellStyle name="Normal 7 5" xfId="145" xr:uid="{FDC48698-1314-4DBC-811B-9611A7E011E8}"/>
    <cellStyle name="Normal 7 5 2" xfId="146" xr:uid="{0709C72B-8796-4CC6-8372-EE8531B241F5}"/>
    <cellStyle name="Normal 7 5 2 2" xfId="516" xr:uid="{2DBE5E90-A637-44A9-BC65-70E090987D29}"/>
    <cellStyle name="Normal 7 5 2 2 2" xfId="517" xr:uid="{A936835B-0D7C-4A2A-89A9-D52B09697DEA}"/>
    <cellStyle name="Normal 7 5 2 3" xfId="518" xr:uid="{9009F067-B629-4F8D-96C7-B8F24BADE6A2}"/>
    <cellStyle name="Normal 7 5 3" xfId="519" xr:uid="{1AF41373-7DD6-40EA-ADAD-FECF35E0936C}"/>
    <cellStyle name="Normal 7 5 3 2" xfId="520" xr:uid="{83204C6D-CD1D-48D5-AA08-CF4BA15C53CD}"/>
    <cellStyle name="Normal 7 5 3 2 2" xfId="957" xr:uid="{DE66EA32-77C4-499E-BD9D-B1FB3E42623F}"/>
    <cellStyle name="Normal 7 5 3 3" xfId="958" xr:uid="{35FFF0B2-37D1-4573-B93E-4D46240ADA88}"/>
    <cellStyle name="Normal 7 5 4" xfId="521" xr:uid="{E67A6C33-6DAC-4F72-9E9B-7CD0EDB1D7E9}"/>
    <cellStyle name="Normal 7 5 4 2" xfId="959" xr:uid="{3EA22C4B-AB79-4921-86A8-F844BFA0B406}"/>
    <cellStyle name="Normal 7 5 5" xfId="960" xr:uid="{4DBF3937-1D9D-4391-9DBC-5FD4175C888C}"/>
    <cellStyle name="Normal 7 6" xfId="147" xr:uid="{CEFCA689-6EFC-49AF-9A97-E6E86E4FA84D}"/>
    <cellStyle name="Normal 7 6 2" xfId="522" xr:uid="{968EAD84-F97E-4C61-B453-D77F375AE74F}"/>
    <cellStyle name="Normal 7 6 2 2" xfId="523" xr:uid="{4897CF75-58E6-4FD3-AAFC-53374A3A8B90}"/>
    <cellStyle name="Normal 7 6 3" xfId="524" xr:uid="{FCA3B4B6-3B60-450A-B216-C1D08C3658B8}"/>
    <cellStyle name="Normal 7 7" xfId="525" xr:uid="{DF496A26-A572-49FF-9CA6-CC44EF1F0650}"/>
    <cellStyle name="Normal 7 7 2" xfId="526" xr:uid="{58B355C3-3755-4592-BF24-137C150DDF18}"/>
    <cellStyle name="Normal 7 7 2 2" xfId="961" xr:uid="{67C33369-D0EC-4498-A345-AAE7D35E4F18}"/>
    <cellStyle name="Normal 7 7 3" xfId="962" xr:uid="{6F72617B-5C34-4D52-BBD9-5F44BBB8BD7E}"/>
    <cellStyle name="Normal 7 8" xfId="527" xr:uid="{194A737D-2E5F-4AE9-8C83-3D2D52E666D0}"/>
    <cellStyle name="Normal 7 8 2" xfId="963" xr:uid="{BEA735D5-242D-4606-BDA6-4B8A56CC028A}"/>
    <cellStyle name="Normal 7 9" xfId="758" xr:uid="{0182D260-D28D-4ABB-8337-B6EB4A596680}"/>
    <cellStyle name="Normal 7 9 2" xfId="1046" xr:uid="{67228026-28C3-4082-BEDE-753BA98EC36F}"/>
    <cellStyle name="Normal 7 9 3" xfId="964" xr:uid="{39E1864A-6347-4837-9E66-283E2A1337E9}"/>
    <cellStyle name="Normal 8" xfId="148" xr:uid="{DAA23F88-4B99-4556-9506-84CB54F82D27}"/>
    <cellStyle name="Normal 8 2" xfId="149" xr:uid="{D32BEFAD-DF4A-4FBE-8609-6040E56C54D7}"/>
    <cellStyle name="Normal 8 2 2" xfId="150" xr:uid="{426A3A5E-CA2A-4250-AADD-263482EC4452}"/>
    <cellStyle name="Normal 8 2 2 2" xfId="151" xr:uid="{1D29DE47-352B-4ADF-AB1E-9362342C532A}"/>
    <cellStyle name="Normal 8 2 2 2 2" xfId="244" xr:uid="{A2AB29D9-8989-4F3A-82B9-D75A626AFC22}"/>
    <cellStyle name="Normal 8 2 2 2 2 2" xfId="245" xr:uid="{66C4B21F-6E5E-48ED-AE8F-146F99D1BFD7}"/>
    <cellStyle name="Normal 8 2 2 2 2 2 2" xfId="528" xr:uid="{5B3CFB39-B86D-466B-A562-43D52F35F6C8}"/>
    <cellStyle name="Normal 8 2 2 2 2 3" xfId="529" xr:uid="{9465C0D2-8337-4ED5-9DF3-2FD809326EC8}"/>
    <cellStyle name="Normal 8 2 2 2 3" xfId="246" xr:uid="{0D62529F-F7EF-4B6C-A744-D305F18939F2}"/>
    <cellStyle name="Normal 8 2 2 2 3 2" xfId="530" xr:uid="{3DD522B9-262F-44C5-935A-B75A33BF2598}"/>
    <cellStyle name="Normal 8 2 2 2 3 2 2" xfId="965" xr:uid="{1BC6CD1A-D1B5-46EB-864F-A8A11353F0F9}"/>
    <cellStyle name="Normal 8 2 2 2 3 3" xfId="966" xr:uid="{AB6498EA-D3AE-494B-8504-16F11C695728}"/>
    <cellStyle name="Normal 8 2 2 2 4" xfId="531" xr:uid="{CD6182B4-2956-4E05-8F60-95363535D940}"/>
    <cellStyle name="Normal 8 2 2 2 4 2" xfId="967" xr:uid="{A0FEC326-CD80-4674-BCC2-1077A725E463}"/>
    <cellStyle name="Normal 8 2 2 2 5" xfId="968" xr:uid="{DE9F76B9-4F34-477B-AAED-7F843090213A}"/>
    <cellStyle name="Normal 8 2 2 3" xfId="247" xr:uid="{63632F96-5839-4ACB-9C41-C342C4188B8A}"/>
    <cellStyle name="Normal 8 2 2 3 2" xfId="248" xr:uid="{68334E2E-0928-49E8-A709-DE0DA48E2BFD}"/>
    <cellStyle name="Normal 8 2 2 3 2 2" xfId="532" xr:uid="{24A48337-0274-4112-B517-F1DB7A233C8A}"/>
    <cellStyle name="Normal 8 2 2 3 3" xfId="533" xr:uid="{F038FC0E-C115-46DC-9C00-2DADCB942B78}"/>
    <cellStyle name="Normal 8 2 2 4" xfId="249" xr:uid="{45D8760D-5C3D-4BB9-930D-273FD3AE92F1}"/>
    <cellStyle name="Normal 8 2 2 4 2" xfId="534" xr:uid="{447361E6-72F0-4C80-835A-19EC25E279E0}"/>
    <cellStyle name="Normal 8 2 2 4 2 2" xfId="969" xr:uid="{C314A498-E7C4-4B27-BD8A-D4EA1720C915}"/>
    <cellStyle name="Normal 8 2 2 4 3" xfId="970" xr:uid="{A63384C4-5B11-4CD9-88B7-268DA28EA39E}"/>
    <cellStyle name="Normal 8 2 2 5" xfId="535" xr:uid="{BDA0E6CB-6B5B-4AC6-82FC-6B93D34236E0}"/>
    <cellStyle name="Normal 8 2 2 5 2" xfId="971" xr:uid="{39AF15EE-AAB4-4D63-A290-7C3820A367EF}"/>
    <cellStyle name="Normal 8 2 2 6" xfId="972" xr:uid="{C2AC75FA-C569-48E9-8368-A324BBE9FB81}"/>
    <cellStyle name="Normal 8 2 3" xfId="152" xr:uid="{B018BA77-C334-40C3-9A12-30F7A885468C}"/>
    <cellStyle name="Normal 8 2 3 2" xfId="153" xr:uid="{0C761C22-ABAA-44CA-B34A-D31EBDF6F0ED}"/>
    <cellStyle name="Normal 8 2 3 2 2" xfId="250" xr:uid="{38CF35F9-0005-4575-AF86-AB433DF06B13}"/>
    <cellStyle name="Normal 8 2 3 2 2 2" xfId="536" xr:uid="{DC5E6475-478C-415D-8E88-63214CB2A262}"/>
    <cellStyle name="Normal 8 2 3 2 3" xfId="537" xr:uid="{8DFD8BB5-DE4C-4B52-8C0B-04243554767C}"/>
    <cellStyle name="Normal 8 2 3 3" xfId="251" xr:uid="{7DE831F9-DCEF-4307-9F66-567071BCFEC1}"/>
    <cellStyle name="Normal 8 2 3 3 2" xfId="538" xr:uid="{55786878-E089-41A0-AF70-AAEDB44B9EDA}"/>
    <cellStyle name="Normal 8 2 3 3 2 2" xfId="973" xr:uid="{3A779A8A-F06C-4A82-9AF3-69F7F3CF0ECE}"/>
    <cellStyle name="Normal 8 2 3 3 3" xfId="974" xr:uid="{445851F6-278E-44E3-9E49-B3F3F10D4958}"/>
    <cellStyle name="Normal 8 2 3 4" xfId="539" xr:uid="{904DA542-C83A-4205-9E7F-B6E788B4A555}"/>
    <cellStyle name="Normal 8 2 3 4 2" xfId="975" xr:uid="{9AC3575A-38D9-4808-81DD-A11A14F17F1E}"/>
    <cellStyle name="Normal 8 2 3 5" xfId="976" xr:uid="{C886CDF0-28D9-42E7-81F2-A06955AE7777}"/>
    <cellStyle name="Normal 8 2 4" xfId="154" xr:uid="{F30FA899-0136-4326-979B-DCC84D50BCA8}"/>
    <cellStyle name="Normal 8 2 4 2" xfId="252" xr:uid="{F986C80B-5302-4868-8287-35C03358B26B}"/>
    <cellStyle name="Normal 8 2 4 2 2" xfId="540" xr:uid="{6B684530-1D98-469B-BA64-3A37A9B9DE17}"/>
    <cellStyle name="Normal 8 2 4 3" xfId="541" xr:uid="{78CA5CC8-C3C6-4BEE-A8CB-F2A56F302502}"/>
    <cellStyle name="Normal 8 2 5" xfId="253" xr:uid="{AF902C73-E209-42E5-B684-5CC2F636F486}"/>
    <cellStyle name="Normal 8 2 5 2" xfId="542" xr:uid="{6C22033C-6F79-4897-AF57-35A6788F6356}"/>
    <cellStyle name="Normal 8 2 5 2 2" xfId="977" xr:uid="{CB9B23ED-86F2-470C-AE6C-981FCD6E770B}"/>
    <cellStyle name="Normal 8 2 5 3" xfId="978" xr:uid="{98F0E691-7D19-4F02-B712-BA48488F7A9E}"/>
    <cellStyle name="Normal 8 2 6" xfId="543" xr:uid="{90269775-ED46-4E5A-BE51-2638A3CEAD9E}"/>
    <cellStyle name="Normal 8 2 6 2" xfId="979" xr:uid="{8282A311-652A-485F-999A-FC7A9BDFB484}"/>
    <cellStyle name="Normal 8 2 7" xfId="980" xr:uid="{607E59F6-EAC8-4117-B398-16A9119214E5}"/>
    <cellStyle name="Normal 8 3" xfId="155" xr:uid="{0E3492CF-5D0D-4B02-B29F-2F6A6147A5F0}"/>
    <cellStyle name="Normal 8 3 2" xfId="156" xr:uid="{12C2D60C-5B96-4742-B1DA-1419464E36FD}"/>
    <cellStyle name="Normal 8 3 2 2" xfId="157" xr:uid="{574C8802-A0C1-4C38-916F-F7B44812268C}"/>
    <cellStyle name="Normal 8 3 2 2 2" xfId="254" xr:uid="{91BE5EC8-3675-4363-A3B3-5EC9B7E9533B}"/>
    <cellStyle name="Normal 8 3 2 2 2 2" xfId="544" xr:uid="{868DE170-2835-429F-AC61-0EAA3A9CF95C}"/>
    <cellStyle name="Normal 8 3 2 2 2 2 2" xfId="545" xr:uid="{951BF780-A0E8-433C-AF89-0614E1F14028}"/>
    <cellStyle name="Normal 8 3 2 2 2 3" xfId="546" xr:uid="{36030E88-AA7F-41CD-845E-24E6B9E37DD0}"/>
    <cellStyle name="Normal 8 3 2 2 3" xfId="547" xr:uid="{80295DB3-850B-41D7-B8EE-6E848FFDF5B1}"/>
    <cellStyle name="Normal 8 3 2 2 3 2" xfId="548" xr:uid="{3597A680-0679-49C1-966D-80C832CEEED0}"/>
    <cellStyle name="Normal 8 3 2 2 4" xfId="549" xr:uid="{44F3A011-038B-4463-AEFE-DBFDE66D644D}"/>
    <cellStyle name="Normal 8 3 2 3" xfId="255" xr:uid="{F9D47FB9-CF40-4917-B9B7-6BDC4C210894}"/>
    <cellStyle name="Normal 8 3 2 3 2" xfId="550" xr:uid="{3A36CD79-6271-4512-A942-35D3EE68C0AA}"/>
    <cellStyle name="Normal 8 3 2 3 2 2" xfId="551" xr:uid="{ED319306-BB09-4196-A935-EE6DE22F012D}"/>
    <cellStyle name="Normal 8 3 2 3 3" xfId="552" xr:uid="{C1295C17-CF8B-494C-A108-F05387644594}"/>
    <cellStyle name="Normal 8 3 2 4" xfId="553" xr:uid="{4811FF23-C475-4FCB-82B1-1B335A6048C6}"/>
    <cellStyle name="Normal 8 3 2 4 2" xfId="554" xr:uid="{8BE6D4F2-DE4A-4CF2-92A8-FD67CDE4B618}"/>
    <cellStyle name="Normal 8 3 2 5" xfId="555" xr:uid="{5B57B55D-7336-4052-B4AA-3B31A41FA417}"/>
    <cellStyle name="Normal 8 3 3" xfId="158" xr:uid="{4A1C394A-3B43-4F43-98E0-C77BD1C23CC3}"/>
    <cellStyle name="Normal 8 3 3 2" xfId="159" xr:uid="{45253FE4-7550-42FA-B5DD-27969151A9F1}"/>
    <cellStyle name="Normal 8 3 3 2 2" xfId="556" xr:uid="{DEB31F3D-9AE0-4395-9093-F1B2F7F4B019}"/>
    <cellStyle name="Normal 8 3 3 2 2 2" xfId="557" xr:uid="{1E7878F1-13E4-4814-9842-1A60F006EE89}"/>
    <cellStyle name="Normal 8 3 3 2 3" xfId="558" xr:uid="{54CFEF0C-8452-4E8B-A7EF-2B1E2809EBFC}"/>
    <cellStyle name="Normal 8 3 3 3" xfId="559" xr:uid="{9000AF59-ED63-44CB-9976-400C7EE8396C}"/>
    <cellStyle name="Normal 8 3 3 3 2" xfId="560" xr:uid="{2F2EEF3D-7593-47B0-B2C6-FA36AB4A267A}"/>
    <cellStyle name="Normal 8 3 3 4" xfId="561" xr:uid="{E12DF782-4D29-41D5-8778-32A258EF0E96}"/>
    <cellStyle name="Normal 8 3 4" xfId="160" xr:uid="{EE1C2C28-44A6-44A9-9DF9-FA04DED6C85F}"/>
    <cellStyle name="Normal 8 3 4 2" xfId="562" xr:uid="{46A5E8FF-227A-49CE-A0EC-2BB78150FA85}"/>
    <cellStyle name="Normal 8 3 4 2 2" xfId="563" xr:uid="{7C3219A7-19A5-4D7D-AD96-3F13F1F601C8}"/>
    <cellStyle name="Normal 8 3 4 3" xfId="564" xr:uid="{CF884FC2-2F71-413E-B054-048824374EB7}"/>
    <cellStyle name="Normal 8 3 5" xfId="565" xr:uid="{F2D923E8-0087-4D23-B9A3-030DCF4D7B0D}"/>
    <cellStyle name="Normal 8 3 5 2" xfId="566" xr:uid="{9431189E-C823-4CFC-AD01-128BF03E6F0F}"/>
    <cellStyle name="Normal 8 3 6" xfId="567" xr:uid="{431DB274-4672-4CB0-BF9A-E827B6EE8CE3}"/>
    <cellStyle name="Normal 8 4" xfId="161" xr:uid="{69CF74AB-13D9-4849-986E-B0C6BA010229}"/>
    <cellStyle name="Normal 8 4 2" xfId="162" xr:uid="{B99F702F-EC26-4A8B-B0E1-CB9415E4C444}"/>
    <cellStyle name="Normal 8 4 2 2" xfId="256" xr:uid="{BF2E861F-84C9-4B83-B858-B916243927E0}"/>
    <cellStyle name="Normal 8 4 2 2 2" xfId="568" xr:uid="{CEB37634-5AA9-410A-BFDB-D05F28B8C595}"/>
    <cellStyle name="Normal 8 4 2 2 2 2" xfId="569" xr:uid="{68B510B9-09EC-4140-9ABC-F2FD52A100ED}"/>
    <cellStyle name="Normal 8 4 2 2 3" xfId="570" xr:uid="{915ED018-F326-465B-90BC-A2306BADE891}"/>
    <cellStyle name="Normal 8 4 2 3" xfId="571" xr:uid="{77F7333F-1CE6-431C-89C7-934706464D98}"/>
    <cellStyle name="Normal 8 4 2 3 2" xfId="572" xr:uid="{FB7B4F13-8524-4987-9291-A1B8B365DAD7}"/>
    <cellStyle name="Normal 8 4 2 3 2 2" xfId="981" xr:uid="{848B3573-D6C9-4F1E-9161-E3898222AFAE}"/>
    <cellStyle name="Normal 8 4 2 3 3" xfId="982" xr:uid="{39AFC461-592C-4281-9B1C-956B64364DD1}"/>
    <cellStyle name="Normal 8 4 2 4" xfId="573" xr:uid="{E8B66FFD-AB1E-4F85-A10D-68794F2E7EC7}"/>
    <cellStyle name="Normal 8 4 2 4 2" xfId="983" xr:uid="{14F4A0FC-BC9C-47F2-8B83-DD34D8BB7717}"/>
    <cellStyle name="Normal 8 4 2 5" xfId="984" xr:uid="{CC19521F-A4CA-45DA-A633-D5659C54EDDB}"/>
    <cellStyle name="Normal 8 4 3" xfId="257" xr:uid="{63D93595-B66D-4ACB-86A7-264A5A9888CF}"/>
    <cellStyle name="Normal 8 4 3 2" xfId="574" xr:uid="{3C2FE571-8029-4ABC-B702-4C91DFF8E28F}"/>
    <cellStyle name="Normal 8 4 3 2 2" xfId="575" xr:uid="{64C035BF-12ED-4BB3-968D-A1849A99169F}"/>
    <cellStyle name="Normal 8 4 3 3" xfId="576" xr:uid="{4E66C16A-EF8C-47E7-B18B-B5A5304A1BA1}"/>
    <cellStyle name="Normal 8 4 4" xfId="577" xr:uid="{E4531338-DBB8-442B-B980-B479E0168607}"/>
    <cellStyle name="Normal 8 4 4 2" xfId="578" xr:uid="{13CB028A-BEC4-4092-AA4B-5E4833B4CA3D}"/>
    <cellStyle name="Normal 8 4 4 2 2" xfId="985" xr:uid="{E67AC3C7-CC23-448A-8892-D55BC05BD308}"/>
    <cellStyle name="Normal 8 4 4 3" xfId="986" xr:uid="{C6D6E9DE-45B9-4EB9-A920-5233B650CB46}"/>
    <cellStyle name="Normal 8 4 5" xfId="579" xr:uid="{96724947-AA86-41D4-BBCE-99B72FC72393}"/>
    <cellStyle name="Normal 8 4 5 2" xfId="987" xr:uid="{8ED0511A-F392-4667-A3C3-EE8CF6F3E442}"/>
    <cellStyle name="Normal 8 4 6" xfId="988" xr:uid="{07E7DBC7-1033-4F29-93A9-63AF13452304}"/>
    <cellStyle name="Normal 8 5" xfId="163" xr:uid="{F147082D-0091-47EB-9A59-A87E35C662D3}"/>
    <cellStyle name="Normal 8 5 2" xfId="164" xr:uid="{0CA6D931-5DD4-401B-8B70-6C3597AA579D}"/>
    <cellStyle name="Normal 8 5 2 2" xfId="580" xr:uid="{DD42ED4F-DEB6-448A-8B86-755ACF21A565}"/>
    <cellStyle name="Normal 8 5 2 2 2" xfId="581" xr:uid="{AF70F56B-7D75-4B97-AF0E-A6C0E43635CB}"/>
    <cellStyle name="Normal 8 5 2 3" xfId="582" xr:uid="{24FF8CEE-5B78-4CFE-987C-9047000D4EB7}"/>
    <cellStyle name="Normal 8 5 3" xfId="583" xr:uid="{B67D6398-C6FE-4395-B132-B9619CDE51CD}"/>
    <cellStyle name="Normal 8 5 3 2" xfId="584" xr:uid="{BEF280D3-2316-4782-9D68-16E5EF135323}"/>
    <cellStyle name="Normal 8 5 3 2 2" xfId="989" xr:uid="{A8DC0841-A1FF-4CC0-94FB-C698709B5AE6}"/>
    <cellStyle name="Normal 8 5 3 3" xfId="990" xr:uid="{DEEDB2FC-0673-496B-9A62-1E4EB0DCE98E}"/>
    <cellStyle name="Normal 8 5 4" xfId="585" xr:uid="{782949B3-0721-4D81-A292-AF87EE2D89EE}"/>
    <cellStyle name="Normal 8 5 4 2" xfId="991" xr:uid="{6028E2BE-D008-455F-AF35-E78843B05527}"/>
    <cellStyle name="Normal 8 5 5" xfId="992" xr:uid="{4A74C69C-501A-4F50-BE12-68B134E98970}"/>
    <cellStyle name="Normal 8 6" xfId="165" xr:uid="{9A152233-C25D-4156-A802-DC29606BC86D}"/>
    <cellStyle name="Normal 8 6 2" xfId="586" xr:uid="{B6D3F048-C65B-4EA4-BA56-8C53767A860B}"/>
    <cellStyle name="Normal 8 6 2 2" xfId="587" xr:uid="{C3E6A3FB-15A9-4E60-B0D4-064B6A9DAD30}"/>
    <cellStyle name="Normal 8 6 3" xfId="588" xr:uid="{E12256AB-FED6-4A6C-BBCD-DA700D5A20D2}"/>
    <cellStyle name="Normal 8 7" xfId="589" xr:uid="{17E88CDE-796A-47D6-8E14-B99C05C969EC}"/>
    <cellStyle name="Normal 8 7 2" xfId="590" xr:uid="{C7057031-E935-4444-904C-F290372BD527}"/>
    <cellStyle name="Normal 8 7 2 2" xfId="993" xr:uid="{466BD1E1-1E71-400B-BF0E-5CCD93D402F5}"/>
    <cellStyle name="Normal 8 7 3" xfId="994" xr:uid="{FD7E57EE-DC58-4D95-BB75-F0977E39E60A}"/>
    <cellStyle name="Normal 8 8" xfId="591" xr:uid="{274DD313-B716-487D-A6D6-6A18090FDDAE}"/>
    <cellStyle name="Normal 8 8 2" xfId="995" xr:uid="{89B9B3D0-A4B2-4107-ABFA-DFB87D006630}"/>
    <cellStyle name="Normal 8 9" xfId="760" xr:uid="{5277B3BD-6732-4E21-BD36-4E23F9169ED8}"/>
    <cellStyle name="Normal 8 9 2" xfId="1048" xr:uid="{AF4243BC-F6F2-49AF-8A8E-2F957351076C}"/>
    <cellStyle name="Normal 8 9 3" xfId="996" xr:uid="{2040E845-97D6-4433-92EF-C43BD7060F43}"/>
    <cellStyle name="Normal 9" xfId="166" xr:uid="{0364FF5F-4A51-49F5-9E4C-AE3EADEF8407}"/>
    <cellStyle name="Normal 9 10" xfId="997" xr:uid="{7C8D0A12-F5CB-4C60-9257-9CFF776E6603}"/>
    <cellStyle name="Normal 9 2" xfId="167" xr:uid="{0052E29B-803F-4EA6-861C-66D4AB7D0DAD}"/>
    <cellStyle name="Normal 9 2 2" xfId="831" xr:uid="{7690750D-60A6-4E24-8056-ACAED1255667}"/>
    <cellStyle name="Normal 9 3" xfId="168" xr:uid="{E9F8D5D5-015F-47FB-8861-1099DA334B1C}"/>
    <cellStyle name="Normal 9 3 2" xfId="169" xr:uid="{702CEF7E-A3FD-48CB-AC37-3D4445A9DC24}"/>
    <cellStyle name="Normal 9 3 2 2" xfId="170" xr:uid="{4D4AE95D-7D05-4BC4-85D2-924554B84B7A}"/>
    <cellStyle name="Normal 9 3 2 2 2" xfId="258" xr:uid="{2DFDDB67-DB7C-4627-B27F-0D4F77DF8A7F}"/>
    <cellStyle name="Normal 9 3 2 2 2 2" xfId="259" xr:uid="{F57A1F6C-3DB6-4784-8449-81EE0CDA6C32}"/>
    <cellStyle name="Normal 9 3 2 2 2 2 2" xfId="592" xr:uid="{2DF9B28A-31D1-475B-B5BD-7A3730CC0D55}"/>
    <cellStyle name="Normal 9 3 2 2 2 3" xfId="593" xr:uid="{BA343A17-D0DE-4509-B57A-43BAE94FB4D5}"/>
    <cellStyle name="Normal 9 3 2 2 3" xfId="260" xr:uid="{6525FA6B-D0A4-418C-9D62-4958EAF11428}"/>
    <cellStyle name="Normal 9 3 2 2 3 2" xfId="594" xr:uid="{981528C2-50DA-401D-9FD8-F5137DDD76A6}"/>
    <cellStyle name="Normal 9 3 2 2 3 2 2" xfId="998" xr:uid="{6A608376-8C9A-42B2-856A-E40D4DD7250E}"/>
    <cellStyle name="Normal 9 3 2 2 3 3" xfId="999" xr:uid="{3811657A-558C-4759-871C-B653E3E3E5E9}"/>
    <cellStyle name="Normal 9 3 2 2 4" xfId="595" xr:uid="{C4E1ABB5-D9A2-4E04-83BC-CBA7A33DEB79}"/>
    <cellStyle name="Normal 9 3 2 2 4 2" xfId="1000" xr:uid="{74535F6E-86C6-4353-A25F-B672AD6BC757}"/>
    <cellStyle name="Normal 9 3 2 2 5" xfId="1001" xr:uid="{0E37D412-2FFE-48A3-BF1C-1CC3E6F12347}"/>
    <cellStyle name="Normal 9 3 2 3" xfId="261" xr:uid="{DA172040-7C0C-4E3A-8196-797502EAFE12}"/>
    <cellStyle name="Normal 9 3 2 3 2" xfId="262" xr:uid="{DB407281-420F-4C0E-8FBB-1F955DFF0E37}"/>
    <cellStyle name="Normal 9 3 2 3 2 2" xfId="596" xr:uid="{56441223-37F3-4247-B7B9-BBB4BF42D79F}"/>
    <cellStyle name="Normal 9 3 2 3 3" xfId="597" xr:uid="{1294585F-3C6B-4ABB-B559-41C54499AB88}"/>
    <cellStyle name="Normal 9 3 2 4" xfId="263" xr:uid="{5833D735-D82D-4C8F-9CB3-875BECC46CBD}"/>
    <cellStyle name="Normal 9 3 2 4 2" xfId="598" xr:uid="{CBBF47CE-43D1-472A-B2D1-A9BFDF3A15CD}"/>
    <cellStyle name="Normal 9 3 2 4 2 2" xfId="1002" xr:uid="{4828B766-B272-4ED8-9DF1-6E9F5778AF64}"/>
    <cellStyle name="Normal 9 3 2 4 3" xfId="1003" xr:uid="{C7FB6789-3EC2-445C-B93F-2D91B61DDA82}"/>
    <cellStyle name="Normal 9 3 2 5" xfId="599" xr:uid="{327D4CFA-A671-480C-9E6E-717B1BF0F640}"/>
    <cellStyle name="Normal 9 3 2 5 2" xfId="1004" xr:uid="{5431E405-28D5-422C-85F7-A01EBB814460}"/>
    <cellStyle name="Normal 9 3 2 6" xfId="1005" xr:uid="{722AFAEE-593C-4BD3-A398-0E6A203621D7}"/>
    <cellStyle name="Normal 9 3 3" xfId="171" xr:uid="{13AD2BE3-5AA0-4927-8A19-936B5C744B49}"/>
    <cellStyle name="Normal 9 3 3 2" xfId="172" xr:uid="{3D975D45-BF13-4C05-8DF2-6AF1672387E0}"/>
    <cellStyle name="Normal 9 3 3 2 2" xfId="264" xr:uid="{4DA94278-8434-4810-A241-E62181A373C2}"/>
    <cellStyle name="Normal 9 3 3 2 2 2" xfId="600" xr:uid="{AD90AE8D-CECE-4FBC-82AD-79D417F37477}"/>
    <cellStyle name="Normal 9 3 3 2 3" xfId="601" xr:uid="{B48C56AA-BD51-41DD-A574-FEF499C6296B}"/>
    <cellStyle name="Normal 9 3 3 3" xfId="265" xr:uid="{8E162D56-17A3-4086-A78A-2E6D7E8D286C}"/>
    <cellStyle name="Normal 9 3 3 3 2" xfId="602" xr:uid="{C7E41EDB-8225-4212-BA21-1968002E4389}"/>
    <cellStyle name="Normal 9 3 3 3 2 2" xfId="1006" xr:uid="{CCCE57A3-FB01-49C1-ABD0-3731CB612D09}"/>
    <cellStyle name="Normal 9 3 3 3 3" xfId="1007" xr:uid="{E8F65FC3-E2FA-4C16-AAAC-111C4588829A}"/>
    <cellStyle name="Normal 9 3 3 4" xfId="603" xr:uid="{DA20EC03-A737-4338-B5A4-6252D398EE0E}"/>
    <cellStyle name="Normal 9 3 3 4 2" xfId="1008" xr:uid="{99AF1695-8EAE-4011-A4AD-FFCA5CB31A2D}"/>
    <cellStyle name="Normal 9 3 3 5" xfId="1009" xr:uid="{87F894E9-6CE7-46E9-82D8-8197059783C8}"/>
    <cellStyle name="Normal 9 3 4" xfId="173" xr:uid="{275A61C2-543A-4D0A-950D-79FEA96BBCC9}"/>
    <cellStyle name="Normal 9 3 4 2" xfId="266" xr:uid="{1A19F121-BA3F-4C2F-8DD2-637834D596DF}"/>
    <cellStyle name="Normal 9 3 4 2 2" xfId="604" xr:uid="{2C5D79DE-0EAB-4149-B2E4-8C98666691E8}"/>
    <cellStyle name="Normal 9 3 4 3" xfId="605" xr:uid="{C4327B36-EF60-4136-A7D9-D3C08803C43F}"/>
    <cellStyle name="Normal 9 3 5" xfId="267" xr:uid="{EAF44A11-F4AD-46A7-9F83-B3094235E42C}"/>
    <cellStyle name="Normal 9 3 5 2" xfId="606" xr:uid="{1512D605-5842-453A-B5A3-5043BA183BFD}"/>
    <cellStyle name="Normal 9 3 5 2 2" xfId="1010" xr:uid="{4CE7F76C-7591-40C7-8F61-2E10EDCFE8EC}"/>
    <cellStyle name="Normal 9 3 5 3" xfId="1011" xr:uid="{F2BE89D9-F0EA-48BE-B964-3AA03A7C5249}"/>
    <cellStyle name="Normal 9 3 6" xfId="607" xr:uid="{E6ADB0BB-D237-476B-BCF5-B49C99187F8B}"/>
    <cellStyle name="Normal 9 3 6 2" xfId="1012" xr:uid="{4BEC3AF4-FFC8-4731-8B19-74F9C21EAEBE}"/>
    <cellStyle name="Normal 9 3 7" xfId="1013" xr:uid="{35439FB5-8285-4328-AED0-942C6BF483DD}"/>
    <cellStyle name="Normal 9 4" xfId="174" xr:uid="{E3ACE5D6-FCBB-429A-83B9-20BB4B1CBD74}"/>
    <cellStyle name="Normal 9 4 2" xfId="175" xr:uid="{05FFCF6B-4C2F-4D6C-B9B7-8303FA82B28A}"/>
    <cellStyle name="Normal 9 4 2 2" xfId="176" xr:uid="{BB96066D-40ED-48CD-B5D8-A6CBFD5957D4}"/>
    <cellStyle name="Normal 9 4 2 2 2" xfId="268" xr:uid="{156177BC-C67F-4EBC-8579-877720CBCCAE}"/>
    <cellStyle name="Normal 9 4 2 2 2 2" xfId="608" xr:uid="{21C6AB33-D32A-40FD-A0EB-B7CF385EB5FE}"/>
    <cellStyle name="Normal 9 4 2 2 2 2 2" xfId="609" xr:uid="{8AE91ED9-45D9-4A38-BBB7-131C8F510577}"/>
    <cellStyle name="Normal 9 4 2 2 2 3" xfId="610" xr:uid="{F7A6C480-A04C-4D6F-8B95-75815FCB65CE}"/>
    <cellStyle name="Normal 9 4 2 2 3" xfId="611" xr:uid="{F8C141AC-398E-488D-8F3C-869FE7AC119F}"/>
    <cellStyle name="Normal 9 4 2 2 3 2" xfId="612" xr:uid="{B909479E-D26D-4D3D-A940-9CD83B7F5CB3}"/>
    <cellStyle name="Normal 9 4 2 2 4" xfId="613" xr:uid="{89E076FC-B934-41DE-8282-F0B890359C80}"/>
    <cellStyle name="Normal 9 4 2 3" xfId="269" xr:uid="{9D2B5717-F6F9-4F04-91DB-CA5DDC18B32E}"/>
    <cellStyle name="Normal 9 4 2 3 2" xfId="614" xr:uid="{F106208A-86D8-4F4E-83E1-07309D72CD52}"/>
    <cellStyle name="Normal 9 4 2 3 2 2" xfId="615" xr:uid="{705E82DB-0E66-4339-A93E-2EB0D2BC0D5B}"/>
    <cellStyle name="Normal 9 4 2 3 3" xfId="616" xr:uid="{31221F8B-47A3-4A94-8123-9D1DC4A59173}"/>
    <cellStyle name="Normal 9 4 2 4" xfId="617" xr:uid="{5EA28D0C-E815-4B08-8980-171CB3A136C3}"/>
    <cellStyle name="Normal 9 4 2 4 2" xfId="618" xr:uid="{FF4E514A-A3A0-4CA9-A284-1C0A191C9C31}"/>
    <cellStyle name="Normal 9 4 2 5" xfId="619" xr:uid="{ED0CF368-AC1D-4561-8F5F-05EF7691256C}"/>
    <cellStyle name="Normal 9 4 3" xfId="177" xr:uid="{5A73FE94-8A04-415D-AB5F-711955AF3C2D}"/>
    <cellStyle name="Normal 9 4 3 2" xfId="178" xr:uid="{75B37E5B-CA4B-4425-8BE3-854CAA6C0E38}"/>
    <cellStyle name="Normal 9 4 3 2 2" xfId="620" xr:uid="{A901C29E-B813-49FF-A050-BFDA12543D1C}"/>
    <cellStyle name="Normal 9 4 3 2 2 2" xfId="621" xr:uid="{50DEE9E2-A8CE-438A-902C-312EF504B9B7}"/>
    <cellStyle name="Normal 9 4 3 2 3" xfId="622" xr:uid="{3C5D51AE-C828-49A2-B26C-4B9EFC963F5C}"/>
    <cellStyle name="Normal 9 4 3 3" xfId="623" xr:uid="{E4F0F323-53CE-4FEE-95FB-4DB475538710}"/>
    <cellStyle name="Normal 9 4 3 3 2" xfId="624" xr:uid="{8BB6C606-77A7-4DA2-9E9D-7E9985935AE1}"/>
    <cellStyle name="Normal 9 4 3 4" xfId="625" xr:uid="{A3A9A70D-BB60-4D59-A8E7-EF2BF28EA5E2}"/>
    <cellStyle name="Normal 9 4 4" xfId="179" xr:uid="{5C3F0B40-74CD-49CC-96B0-BF92DDB8023A}"/>
    <cellStyle name="Normal 9 4 4 2" xfId="626" xr:uid="{41128D2A-70A4-4447-A00D-3CEFEBB99C84}"/>
    <cellStyle name="Normal 9 4 4 2 2" xfId="627" xr:uid="{F511AF28-E48A-4850-BE0F-734312724F7C}"/>
    <cellStyle name="Normal 9 4 4 3" xfId="628" xr:uid="{31835F0D-E697-4F9D-9823-EF4A27F12408}"/>
    <cellStyle name="Normal 9 4 5" xfId="629" xr:uid="{A77204AC-6564-42AE-9EEC-384BF64905D2}"/>
    <cellStyle name="Normal 9 4 5 2" xfId="630" xr:uid="{D2B09E6E-FA96-460A-9C18-3AED1D44DB7D}"/>
    <cellStyle name="Normal 9 4 6" xfId="631" xr:uid="{4330873B-3793-463F-829F-AC2F687FC8FD}"/>
    <cellStyle name="Normal 9 5" xfId="180" xr:uid="{3B682F28-CB8D-4832-8E2C-2D6DD3F643D9}"/>
    <cellStyle name="Normal 9 5 2" xfId="181" xr:uid="{81A645B3-FDE9-44FA-8049-B39AF83BC4B5}"/>
    <cellStyle name="Normal 9 5 2 2" xfId="270" xr:uid="{4650F67C-9A42-404F-9784-7E9BAB4B70BA}"/>
    <cellStyle name="Normal 9 5 2 2 2" xfId="632" xr:uid="{2B0E7009-0237-4698-BD29-D80428598793}"/>
    <cellStyle name="Normal 9 5 2 2 2 2" xfId="633" xr:uid="{2E6F6615-BDEE-47FC-9801-D9CD79FC43C1}"/>
    <cellStyle name="Normal 9 5 2 2 3" xfId="634" xr:uid="{9576A876-98AE-4CBD-9B52-3BB56C47CF4E}"/>
    <cellStyle name="Normal 9 5 2 3" xfId="635" xr:uid="{17221BAA-07B6-4B53-90C9-ECDD89867439}"/>
    <cellStyle name="Normal 9 5 2 3 2" xfId="636" xr:uid="{522DE831-998E-4266-8491-B3373C4F3B7B}"/>
    <cellStyle name="Normal 9 5 2 3 2 2" xfId="1014" xr:uid="{6957949D-5C19-4C70-8F2B-0F9E4CE4E4FB}"/>
    <cellStyle name="Normal 9 5 2 3 3" xfId="1015" xr:uid="{7E88E953-456B-4E26-82B3-449FC2607754}"/>
    <cellStyle name="Normal 9 5 2 4" xfId="637" xr:uid="{226ABFCF-87E4-401E-8B69-CADAE3B998E5}"/>
    <cellStyle name="Normal 9 5 2 4 2" xfId="1016" xr:uid="{231E14A4-216A-4245-80FA-D6A64C8F456F}"/>
    <cellStyle name="Normal 9 5 2 5" xfId="1017" xr:uid="{44D18EC7-3899-4403-B465-7E4173BA7CA8}"/>
    <cellStyle name="Normal 9 5 3" xfId="271" xr:uid="{14D53F81-48F4-4C0E-9BE0-76552DE219F4}"/>
    <cellStyle name="Normal 9 5 3 2" xfId="638" xr:uid="{E39282B9-5317-457B-838B-984AD85F7C5B}"/>
    <cellStyle name="Normal 9 5 3 2 2" xfId="639" xr:uid="{554E6619-92BB-48FB-84F2-FAC6BC86082B}"/>
    <cellStyle name="Normal 9 5 3 3" xfId="640" xr:uid="{D2DA2ECE-BA59-49AD-BF70-2DB6C932265D}"/>
    <cellStyle name="Normal 9 5 4" xfId="641" xr:uid="{F12FEF68-5E01-429B-BE78-68C52D8B9D31}"/>
    <cellStyle name="Normal 9 5 4 2" xfId="642" xr:uid="{155120D2-F845-4FAA-805E-C4B9A44B1C10}"/>
    <cellStyle name="Normal 9 5 4 2 2" xfId="1018" xr:uid="{131413EE-EF5B-40E4-8B92-B26997FEA995}"/>
    <cellStyle name="Normal 9 5 4 3" xfId="1019" xr:uid="{8A2110EA-D7D5-4C32-8A4F-196D025F03B2}"/>
    <cellStyle name="Normal 9 5 5" xfId="643" xr:uid="{B694EA45-A660-4F56-8041-2714C0FED2AB}"/>
    <cellStyle name="Normal 9 5 5 2" xfId="1020" xr:uid="{390DAB45-ECBC-4E65-8A4D-DDEE98B2D867}"/>
    <cellStyle name="Normal 9 5 6" xfId="1021" xr:uid="{BC12DB9A-67E5-4298-AAD4-E92C4A0362B3}"/>
    <cellStyle name="Normal 9 6" xfId="182" xr:uid="{81B999FD-6716-4F8C-8C92-400DFD54F1BA}"/>
    <cellStyle name="Normal 9 6 2" xfId="183" xr:uid="{071C685F-921D-4013-BC13-6CCF68FA422B}"/>
    <cellStyle name="Normal 9 6 2 2" xfId="644" xr:uid="{64B9BFD0-BF2C-40F0-B07A-873C7076754E}"/>
    <cellStyle name="Normal 9 6 2 2 2" xfId="645" xr:uid="{F6AEF608-4B4B-47E7-B7FD-779890576990}"/>
    <cellStyle name="Normal 9 6 2 3" xfId="646" xr:uid="{06B480AA-BB70-4FE3-A241-19623DA67A9E}"/>
    <cellStyle name="Normal 9 6 3" xfId="647" xr:uid="{83362616-9CD6-4DE2-A176-61C367C8BAEE}"/>
    <cellStyle name="Normal 9 6 3 2" xfId="648" xr:uid="{63F8E20B-316B-465A-A429-CD4D8D5B1A2B}"/>
    <cellStyle name="Normal 9 6 3 2 2" xfId="1022" xr:uid="{AC8B37D0-91E1-4B48-BA56-AC00F9849A11}"/>
    <cellStyle name="Normal 9 6 3 3" xfId="1023" xr:uid="{CEC4F3EF-DD6D-4A32-8EFD-96F382252B33}"/>
    <cellStyle name="Normal 9 6 4" xfId="649" xr:uid="{E848C578-8898-48A6-A2D5-BC39F6769B0C}"/>
    <cellStyle name="Normal 9 6 4 2" xfId="1024" xr:uid="{616D4430-07C2-4539-A3CB-8FD8F07170D4}"/>
    <cellStyle name="Normal 9 6 5" xfId="1025" xr:uid="{C8D6EE46-50C7-4FF4-801C-66DDCBC139A2}"/>
    <cellStyle name="Normal 9 7" xfId="184" xr:uid="{049539C0-6632-48C8-AEFF-AD2E09FA4D9E}"/>
    <cellStyle name="Normal 9 7 2" xfId="650" xr:uid="{081181EB-88DF-486C-81A4-05B00A1F331D}"/>
    <cellStyle name="Normal 9 7 2 2" xfId="651" xr:uid="{802B6082-44B4-4E38-998B-065CA0362F9A}"/>
    <cellStyle name="Normal 9 7 3" xfId="652" xr:uid="{EA4D9F13-868A-4525-AAD4-99D80B850DB8}"/>
    <cellStyle name="Normal 9 8" xfId="653" xr:uid="{7B9CA964-471E-44E4-878E-1FFA825F24E8}"/>
    <cellStyle name="Normal 9 8 2" xfId="654" xr:uid="{69EBCFFA-0AD8-407D-B37B-415D1D41E35D}"/>
    <cellStyle name="Normal 9 8 2 2" xfId="1026" xr:uid="{31C2659B-8709-4604-88C9-8A1DA421435C}"/>
    <cellStyle name="Normal 9 8 3" xfId="1027" xr:uid="{F990D471-4ECA-4E9B-9195-5B1B01AF4919}"/>
    <cellStyle name="Normal 9 9" xfId="655" xr:uid="{B9767CE9-241A-461D-9DAC-821218D3E4CB}"/>
    <cellStyle name="Normal 9 9 2" xfId="1028" xr:uid="{420C756C-A2AD-4419-888E-D28CB4234DB8}"/>
    <cellStyle name="Percent 2" xfId="185" xr:uid="{12D0F294-0DCD-4C1C-9A30-CD91C785019E}"/>
    <cellStyle name="Гиперссылка 2" xfId="6" xr:uid="{AF1B3E17-D9A5-4825-9B26-B78D057E731C}"/>
    <cellStyle name="Обычный 2" xfId="4" xr:uid="{EE342624-35BD-4B1C-A8B1-4AF27B40E0E9}"/>
    <cellStyle name="Обычный 2 2" xfId="7" xr:uid="{A1B3633F-FF7C-4192-BB6F-D3631F1C89E2}"/>
    <cellStyle name="常规_Sheet1_1" xfId="761" xr:uid="{1E4FDB2F-E2A1-46B7-9067-FF1DADE04897}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15594</xdr:rowOff>
    </xdr:from>
    <xdr:to>
      <xdr:col>4</xdr:col>
      <xdr:colOff>533401</xdr:colOff>
      <xdr:row>21</xdr:row>
      <xdr:rowOff>123285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177519"/>
          <a:ext cx="2895600" cy="3346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8"/>
  <sheetViews>
    <sheetView topLeftCell="A70" zoomScaleNormal="100" workbookViewId="0">
      <selection activeCell="G1016" sqref="G1016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108" t="s">
        <v>5</v>
      </c>
      <c r="H4" s="109" t="s">
        <v>6</v>
      </c>
      <c r="I4" s="14"/>
    </row>
    <row r="5" spans="1:23" ht="15.75" thickBot="1">
      <c r="A5" s="13"/>
      <c r="B5" s="15" t="s">
        <v>49</v>
      </c>
      <c r="C5" s="7"/>
      <c r="D5" s="7"/>
      <c r="E5" s="7"/>
      <c r="F5" s="3"/>
      <c r="G5" s="42">
        <v>44888</v>
      </c>
      <c r="H5" s="41">
        <v>47719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88" t="s">
        <v>3</v>
      </c>
      <c r="C8" s="189"/>
      <c r="D8" s="190"/>
      <c r="E8" s="4"/>
      <c r="F8" s="110" t="s">
        <v>12</v>
      </c>
      <c r="G8" s="27"/>
      <c r="H8" s="27"/>
      <c r="I8" s="14"/>
      <c r="K8" s="106"/>
    </row>
    <row r="9" spans="1:23">
      <c r="A9" s="13"/>
      <c r="B9" s="124" t="s">
        <v>50</v>
      </c>
      <c r="C9" s="125"/>
      <c r="D9" s="126"/>
      <c r="E9" s="9"/>
      <c r="F9" s="39" t="s">
        <v>50</v>
      </c>
      <c r="G9" s="179" t="s">
        <v>14</v>
      </c>
      <c r="H9" s="181"/>
      <c r="I9" s="14"/>
    </row>
    <row r="10" spans="1:23">
      <c r="A10" s="13"/>
      <c r="B10" s="124" t="s">
        <v>90</v>
      </c>
      <c r="C10" s="116"/>
      <c r="D10" s="117"/>
      <c r="E10" s="10"/>
      <c r="F10" s="39" t="s">
        <v>90</v>
      </c>
      <c r="G10" s="179"/>
      <c r="H10" s="182"/>
      <c r="I10" s="14"/>
    </row>
    <row r="11" spans="1:23">
      <c r="A11" s="13"/>
      <c r="B11" s="115" t="s">
        <v>91</v>
      </c>
      <c r="C11" s="116"/>
      <c r="D11" s="117"/>
      <c r="E11" s="10"/>
      <c r="F11" s="39" t="s">
        <v>91</v>
      </c>
      <c r="G11" s="179" t="s">
        <v>15</v>
      </c>
      <c r="H11" s="183" t="s">
        <v>22</v>
      </c>
      <c r="I11" s="14"/>
    </row>
    <row r="12" spans="1:23">
      <c r="A12" s="13"/>
      <c r="B12" s="118" t="s">
        <v>51</v>
      </c>
      <c r="C12" s="116"/>
      <c r="D12" s="117"/>
      <c r="E12" s="10"/>
      <c r="F12" s="39" t="str">
        <f t="shared" ref="F12:F14" si="0">B12</f>
        <v>Germany</v>
      </c>
      <c r="G12" s="179"/>
      <c r="H12" s="182"/>
      <c r="I12" s="14"/>
    </row>
    <row r="13" spans="1:23">
      <c r="A13" s="13"/>
      <c r="B13" s="115" t="s">
        <v>92</v>
      </c>
      <c r="C13" s="119"/>
      <c r="D13" s="120"/>
      <c r="E13" s="11"/>
      <c r="F13" s="39" t="str">
        <f t="shared" si="0"/>
        <v>Tel. +491735436655</v>
      </c>
      <c r="G13" s="180" t="s">
        <v>16</v>
      </c>
      <c r="H13" s="183" t="s">
        <v>52</v>
      </c>
      <c r="I13" s="14"/>
      <c r="L13" s="28" t="s">
        <v>20</v>
      </c>
    </row>
    <row r="14" spans="1:23" ht="13.5" thickBot="1">
      <c r="A14" s="13"/>
      <c r="B14" s="121"/>
      <c r="C14" s="122"/>
      <c r="D14" s="123"/>
      <c r="E14" s="11"/>
      <c r="F14" s="40">
        <f t="shared" si="0"/>
        <v>0</v>
      </c>
      <c r="G14" s="180"/>
      <c r="H14" s="184"/>
      <c r="I14" s="14"/>
      <c r="L14" s="107">
        <f>VLOOKUP(G5,[1]Sheet1!$A$9:$I$7290,2,FALSE)</f>
        <v>36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35" t="s">
        <v>11</v>
      </c>
      <c r="C19" s="136" t="s">
        <v>7</v>
      </c>
      <c r="D19" s="191" t="s">
        <v>13</v>
      </c>
      <c r="E19" s="192"/>
      <c r="F19" s="137" t="s">
        <v>0</v>
      </c>
      <c r="G19" s="138" t="s">
        <v>9</v>
      </c>
      <c r="H19" s="139" t="s">
        <v>10</v>
      </c>
      <c r="I19" s="14"/>
    </row>
    <row r="20" spans="1:9" ht="13.5" customHeight="1">
      <c r="A20" s="13"/>
      <c r="B20" s="140">
        <v>20</v>
      </c>
      <c r="C20" s="141" t="s">
        <v>53</v>
      </c>
      <c r="D20" s="177">
        <v>8</v>
      </c>
      <c r="E20" s="178"/>
      <c r="F20" s="142" t="str">
        <f>VLOOKUP(C20,'[2]Acha Air Sales Price List'!$B$1:$D$65536,3,FALSE)</f>
        <v>Titanium G23 hinged segment ring, 14g (1.6mm)</v>
      </c>
      <c r="G20" s="143">
        <f>ROUND(IF(ISBLANK(C20),0,VLOOKUP(C20,'[2]Acha Air Sales Price List'!$B$1:$X$65536,12,FALSE)*$L$14),2)</f>
        <v>100.44</v>
      </c>
      <c r="H20" s="144">
        <f t="shared" ref="H20:H60" si="1">ROUND(IF(ISNUMBER(B20), G20*B20, 0),5)</f>
        <v>2008.8</v>
      </c>
      <c r="I20" s="14"/>
    </row>
    <row r="21" spans="1:9" ht="13.5" customHeight="1">
      <c r="A21" s="13"/>
      <c r="B21" s="140">
        <v>20</v>
      </c>
      <c r="C21" s="141" t="s">
        <v>53</v>
      </c>
      <c r="D21" s="177">
        <v>10</v>
      </c>
      <c r="E21" s="178"/>
      <c r="F21" s="142" t="str">
        <f>VLOOKUP(C21,'[2]Acha Air Sales Price List'!$B$1:$D$65536,3,FALSE)</f>
        <v>Titanium G23 hinged segment ring, 14g (1.6mm)</v>
      </c>
      <c r="G21" s="143">
        <f>ROUND(IF(ISBLANK(C21),0,VLOOKUP(C21,'[2]Acha Air Sales Price List'!$B$1:$X$65536,12,FALSE)*$L$14),2)</f>
        <v>100.44</v>
      </c>
      <c r="H21" s="144">
        <f t="shared" si="1"/>
        <v>2008.8</v>
      </c>
      <c r="I21" s="14"/>
    </row>
    <row r="22" spans="1:9" ht="13.5" customHeight="1">
      <c r="A22" s="13"/>
      <c r="B22" s="140">
        <v>20</v>
      </c>
      <c r="C22" s="145" t="s">
        <v>54</v>
      </c>
      <c r="D22" s="177">
        <v>8</v>
      </c>
      <c r="E22" s="178"/>
      <c r="F22" s="142" t="str">
        <f>VLOOKUP(C22,'[2]Acha Air Sales Price List'!$B$1:$D$65536,3,FALSE)</f>
        <v>Titanium G23 hinged segment ring, 16g (1.2mm)</v>
      </c>
      <c r="G22" s="143">
        <f>ROUND(IF(ISBLANK(C22),0,VLOOKUP(C22,'[2]Acha Air Sales Price List'!$B$1:$X$65536,12,FALSE)*$L$14),2)</f>
        <v>86.04</v>
      </c>
      <c r="H22" s="144">
        <f t="shared" si="1"/>
        <v>1720.8</v>
      </c>
      <c r="I22" s="14"/>
    </row>
    <row r="23" spans="1:9" ht="13.5" customHeight="1">
      <c r="A23" s="13"/>
      <c r="B23" s="140">
        <v>20</v>
      </c>
      <c r="C23" s="145" t="s">
        <v>54</v>
      </c>
      <c r="D23" s="177">
        <v>10</v>
      </c>
      <c r="E23" s="178"/>
      <c r="F23" s="142" t="str">
        <f>VLOOKUP(C23,'[2]Acha Air Sales Price List'!$B$1:$D$65536,3,FALSE)</f>
        <v>Titanium G23 hinged segment ring, 16g (1.2mm)</v>
      </c>
      <c r="G23" s="143">
        <f>ROUND(IF(ISBLANK(C23),0,VLOOKUP(C23,'[2]Acha Air Sales Price List'!$B$1:$X$65536,12,FALSE)*$L$14),2)</f>
        <v>86.04</v>
      </c>
      <c r="H23" s="144">
        <f t="shared" si="1"/>
        <v>1720.8</v>
      </c>
      <c r="I23" s="14"/>
    </row>
    <row r="24" spans="1:9" ht="13.5" customHeight="1">
      <c r="A24" s="13"/>
      <c r="B24" s="140">
        <v>20</v>
      </c>
      <c r="C24" s="145" t="s">
        <v>55</v>
      </c>
      <c r="D24" s="177">
        <v>8</v>
      </c>
      <c r="E24" s="178"/>
      <c r="F24" s="142" t="str">
        <f>VLOOKUP(C24,'[2]Acha Air Sales Price List'!$B$1:$D$65536,3,FALSE)</f>
        <v>High polished titanium G23 hinged segment ring, 1mm (18g)</v>
      </c>
      <c r="G24" s="143">
        <f>ROUND(IF(ISBLANK(C24),0,VLOOKUP(C24,'[2]Acha Air Sales Price List'!$B$1:$X$65536,12,FALSE)*$L$14),2)</f>
        <v>89.64</v>
      </c>
      <c r="H24" s="144">
        <f t="shared" si="1"/>
        <v>1792.8</v>
      </c>
      <c r="I24" s="14"/>
    </row>
    <row r="25" spans="1:9" ht="24">
      <c r="A25" s="13"/>
      <c r="B25" s="140">
        <v>20</v>
      </c>
      <c r="C25" s="145" t="s">
        <v>55</v>
      </c>
      <c r="D25" s="177">
        <v>10</v>
      </c>
      <c r="E25" s="178"/>
      <c r="F25" s="142" t="str">
        <f>VLOOKUP(C25,'[2]Acha Air Sales Price List'!$B$1:$D$65536,3,FALSE)</f>
        <v>High polished titanium G23 hinged segment ring, 1mm (18g)</v>
      </c>
      <c r="G25" s="143">
        <f>ROUND(IF(ISBLANK(C25),0,VLOOKUP(C25,'[2]Acha Air Sales Price List'!$B$1:$X$65536,12,FALSE)*$L$14),2)</f>
        <v>89.64</v>
      </c>
      <c r="H25" s="144">
        <f t="shared" si="1"/>
        <v>1792.8</v>
      </c>
      <c r="I25" s="14"/>
    </row>
    <row r="26" spans="1:9" ht="24">
      <c r="A26" s="13"/>
      <c r="B26" s="140">
        <v>50</v>
      </c>
      <c r="C26" s="145" t="s">
        <v>56</v>
      </c>
      <c r="D26" s="177">
        <v>12</v>
      </c>
      <c r="E26" s="178"/>
      <c r="F26" s="142" t="str">
        <f>VLOOKUP(C26,'[2]Acha Air Sales Price List'!$B$1:$D$65536,3,FALSE)</f>
        <v>Titanium G23 barbell tongue bar - 14g, 9/16" to 1", 5mm balls</v>
      </c>
      <c r="G26" s="143">
        <f>ROUND(IF(ISBLANK(C26),0,VLOOKUP(C26,'[2]Acha Air Sales Price List'!$B$1:$X$65536,12,FALSE)*$L$14),2)</f>
        <v>49.32</v>
      </c>
      <c r="H26" s="144">
        <f t="shared" si="1"/>
        <v>2466</v>
      </c>
      <c r="I26" s="14"/>
    </row>
    <row r="27" spans="1:9" ht="24">
      <c r="A27" s="13"/>
      <c r="B27" s="140">
        <v>50</v>
      </c>
      <c r="C27" s="145" t="s">
        <v>56</v>
      </c>
      <c r="D27" s="177">
        <v>16</v>
      </c>
      <c r="E27" s="178"/>
      <c r="F27" s="142" t="str">
        <f>VLOOKUP(C27,'[2]Acha Air Sales Price List'!$B$1:$D$65536,3,FALSE)</f>
        <v>Titanium G23 barbell tongue bar - 14g, 9/16" to 1", 5mm balls</v>
      </c>
      <c r="G27" s="143">
        <f>ROUND(IF(ISBLANK(C27),0,VLOOKUP(C27,'[2]Acha Air Sales Price List'!$B$1:$X$65536,12,FALSE)*$L$14),2)</f>
        <v>49.32</v>
      </c>
      <c r="H27" s="144">
        <f t="shared" si="1"/>
        <v>2466</v>
      </c>
      <c r="I27" s="14"/>
    </row>
    <row r="28" spans="1:9" ht="24">
      <c r="A28" s="13"/>
      <c r="B28" s="140">
        <v>30</v>
      </c>
      <c r="C28" s="145" t="s">
        <v>56</v>
      </c>
      <c r="D28" s="177">
        <v>18</v>
      </c>
      <c r="E28" s="178"/>
      <c r="F28" s="142" t="str">
        <f>VLOOKUP(C28,'[2]Acha Air Sales Price List'!$B$1:$D$65536,3,FALSE)</f>
        <v>Titanium G23 barbell tongue bar - 14g, 9/16" to 1", 5mm balls</v>
      </c>
      <c r="G28" s="143">
        <f>ROUND(IF(ISBLANK(C28),0,VLOOKUP(C28,'[2]Acha Air Sales Price List'!$B$1:$X$65536,12,FALSE)*$L$14),2)</f>
        <v>49.32</v>
      </c>
      <c r="H28" s="144">
        <f t="shared" si="1"/>
        <v>1479.6</v>
      </c>
      <c r="I28" s="14"/>
    </row>
    <row r="29" spans="1:9" ht="24">
      <c r="A29" s="13"/>
      <c r="B29" s="140">
        <v>50</v>
      </c>
      <c r="C29" s="145" t="s">
        <v>57</v>
      </c>
      <c r="D29" s="177">
        <v>10</v>
      </c>
      <c r="E29" s="178"/>
      <c r="F29" s="142" t="str">
        <f>VLOOKUP(C29,'[2]Acha Air Sales Price List'!$B$1:$D$65536,3,FALSE)</f>
        <v>Titanium G23 ball closure ring - 16g (eyebrow), 9/16" or 3/8", 3mm ball</v>
      </c>
      <c r="G29" s="143">
        <f>ROUND(IF(ISBLANK(C29),0,VLOOKUP(C29,'[2]Acha Air Sales Price List'!$B$1:$X$65536,12,FALSE)*$L$14),2)</f>
        <v>24.48</v>
      </c>
      <c r="H29" s="144">
        <f>ROUND(IF(ISNUMBER(B29), G29*B29, 0),5)</f>
        <v>1224</v>
      </c>
      <c r="I29" s="14"/>
    </row>
    <row r="30" spans="1:9" ht="24">
      <c r="A30" s="13"/>
      <c r="B30" s="140">
        <v>50</v>
      </c>
      <c r="C30" s="145" t="s">
        <v>58</v>
      </c>
      <c r="D30" s="177">
        <v>8</v>
      </c>
      <c r="E30" s="178"/>
      <c r="F30" s="142" t="str">
        <f>VLOOKUP(C30,'[2]Acha Air Sales Price List'!$B$1:$D$65536,3,FALSE)</f>
        <v>Titanium G23 circular barbell - 16g (1.2mm) (eyebrow), 1/4"- 9/16" (6mm-14mm), 3mm balls</v>
      </c>
      <c r="G30" s="143">
        <f>ROUND(IF(ISBLANK(C30),0,VLOOKUP(C30,'[2]Acha Air Sales Price List'!$B$1:$X$65536,12,FALSE)*$L$14),2)</f>
        <v>42.12</v>
      </c>
      <c r="H30" s="144">
        <f>ROUND(IF(ISNUMBER(B30), G30*B30, 0),5)</f>
        <v>2106</v>
      </c>
      <c r="I30" s="14"/>
    </row>
    <row r="31" spans="1:9" ht="24">
      <c r="A31" s="13"/>
      <c r="B31" s="140">
        <v>50</v>
      </c>
      <c r="C31" s="145" t="s">
        <v>58</v>
      </c>
      <c r="D31" s="177">
        <v>10</v>
      </c>
      <c r="E31" s="178"/>
      <c r="F31" s="142" t="str">
        <f>VLOOKUP(C31,'[2]Acha Air Sales Price List'!$B$1:$D$65536,3,FALSE)</f>
        <v>Titanium G23 circular barbell - 16g (1.2mm) (eyebrow), 1/4"- 9/16" (6mm-14mm), 3mm balls</v>
      </c>
      <c r="G31" s="143">
        <f>ROUND(IF(ISBLANK(C31),0,VLOOKUP(C31,'[2]Acha Air Sales Price List'!$B$1:$X$65536,12,FALSE)*$L$14),2)</f>
        <v>42.12</v>
      </c>
      <c r="H31" s="144">
        <f t="shared" si="1"/>
        <v>2106</v>
      </c>
      <c r="I31" s="14"/>
    </row>
    <row r="32" spans="1:9" ht="24">
      <c r="A32" s="13"/>
      <c r="B32" s="140">
        <v>45</v>
      </c>
      <c r="C32" s="146" t="s">
        <v>58</v>
      </c>
      <c r="D32" s="177">
        <v>12</v>
      </c>
      <c r="E32" s="178"/>
      <c r="F32" s="142" t="str">
        <f>VLOOKUP(C32,'[2]Acha Air Sales Price List'!$B$1:$D$65536,3,FALSE)</f>
        <v>Titanium G23 circular barbell - 16g (1.2mm) (eyebrow), 1/4"- 9/16" (6mm-14mm), 3mm balls</v>
      </c>
      <c r="G32" s="143">
        <f>ROUND(IF(ISBLANK(C32),0,VLOOKUP(C32,'[2]Acha Air Sales Price List'!$B$1:$X$65536,12,FALSE)*$L$14),2)</f>
        <v>42.12</v>
      </c>
      <c r="H32" s="144">
        <f t="shared" si="1"/>
        <v>1895.4</v>
      </c>
      <c r="I32" s="14"/>
    </row>
    <row r="33" spans="1:9">
      <c r="A33" s="13"/>
      <c r="B33" s="140">
        <v>50</v>
      </c>
      <c r="C33" s="145" t="s">
        <v>59</v>
      </c>
      <c r="D33" s="177">
        <v>8</v>
      </c>
      <c r="E33" s="178"/>
      <c r="F33" s="142" t="str">
        <f>VLOOKUP(C33,'[2]Acha Air Sales Price List'!$B$1:$D$65536,3,FALSE)</f>
        <v>Titanium G23 labret -  16g, 1/4" to 7/16", 3mm balls</v>
      </c>
      <c r="G33" s="143">
        <f>ROUND(IF(ISBLANK(C33),0,VLOOKUP(C33,'[2]Acha Air Sales Price List'!$B$1:$X$65536,12,FALSE)*$L$14),2)</f>
        <v>35.64</v>
      </c>
      <c r="H33" s="144">
        <f t="shared" si="1"/>
        <v>1782</v>
      </c>
      <c r="I33" s="14"/>
    </row>
    <row r="34" spans="1:9">
      <c r="A34" s="13"/>
      <c r="B34" s="140">
        <v>50</v>
      </c>
      <c r="C34" s="145" t="s">
        <v>59</v>
      </c>
      <c r="D34" s="177">
        <v>10</v>
      </c>
      <c r="E34" s="178"/>
      <c r="F34" s="142" t="str">
        <f>VLOOKUP(C34,'[2]Acha Air Sales Price List'!$B$1:$D$65536,3,FALSE)</f>
        <v>Titanium G23 labret -  16g, 1/4" to 7/16", 3mm balls</v>
      </c>
      <c r="G34" s="143">
        <f>ROUND(IF(ISBLANK(C34),0,VLOOKUP(C34,'[2]Acha Air Sales Price List'!$B$1:$X$65536,12,FALSE)*$L$14),2)</f>
        <v>35.64</v>
      </c>
      <c r="H34" s="144">
        <f t="shared" si="1"/>
        <v>1782</v>
      </c>
      <c r="I34" s="14"/>
    </row>
    <row r="35" spans="1:9">
      <c r="A35" s="13"/>
      <c r="B35" s="140">
        <v>50</v>
      </c>
      <c r="C35" s="145" t="s">
        <v>59</v>
      </c>
      <c r="D35" s="177">
        <v>12</v>
      </c>
      <c r="E35" s="178"/>
      <c r="F35" s="142" t="str">
        <f>VLOOKUP(C35,'[2]Acha Air Sales Price List'!$B$1:$D$65536,3,FALSE)</f>
        <v>Titanium G23 labret -  16g, 1/4" to 7/16", 3mm balls</v>
      </c>
      <c r="G35" s="143">
        <f>ROUND(IF(ISBLANK(C35),0,VLOOKUP(C35,'[2]Acha Air Sales Price List'!$B$1:$X$65536,12,FALSE)*$L$14),2)</f>
        <v>35.64</v>
      </c>
      <c r="H35" s="144">
        <f t="shared" si="1"/>
        <v>1782</v>
      </c>
      <c r="I35" s="14"/>
    </row>
    <row r="36" spans="1:9" ht="12.4" customHeight="1">
      <c r="A36" s="13"/>
      <c r="B36" s="140">
        <v>20</v>
      </c>
      <c r="C36" s="145" t="s">
        <v>60</v>
      </c>
      <c r="D36" s="177">
        <v>14</v>
      </c>
      <c r="E36" s="178"/>
      <c r="F36" s="142" t="str">
        <f>VLOOKUP(C36,'[2]Acha Air Sales Price List'!$B$1:$D$65536,3,FALSE)</f>
        <v>Titanium G23 barbell tongue bar - 14g, 9/16" to 1", 6mm balls</v>
      </c>
      <c r="G36" s="143">
        <f>ROUND(IF(ISBLANK(C36),0,VLOOKUP(C36,'[2]Acha Air Sales Price List'!$B$1:$X$65536,12,FALSE)*$L$14),2)</f>
        <v>56.52</v>
      </c>
      <c r="H36" s="144">
        <f t="shared" si="1"/>
        <v>1130.4000000000001</v>
      </c>
      <c r="I36" s="14"/>
    </row>
    <row r="37" spans="1:9" ht="12.4" customHeight="1">
      <c r="A37" s="13"/>
      <c r="B37" s="140">
        <v>20</v>
      </c>
      <c r="C37" s="145" t="s">
        <v>60</v>
      </c>
      <c r="D37" s="177">
        <v>16</v>
      </c>
      <c r="E37" s="178"/>
      <c r="F37" s="142" t="str">
        <f>VLOOKUP(C37,'[2]Acha Air Sales Price List'!$B$1:$D$65536,3,FALSE)</f>
        <v>Titanium G23 barbell tongue bar - 14g, 9/16" to 1", 6mm balls</v>
      </c>
      <c r="G37" s="143">
        <f>ROUND(IF(ISBLANK(C37),0,VLOOKUP(C37,'[2]Acha Air Sales Price List'!$B$1:$X$65536,12,FALSE)*$L$14),2)</f>
        <v>56.52</v>
      </c>
      <c r="H37" s="144">
        <f t="shared" si="1"/>
        <v>1130.4000000000001</v>
      </c>
      <c r="I37" s="14"/>
    </row>
    <row r="38" spans="1:9" ht="12.4" customHeight="1">
      <c r="A38" s="13"/>
      <c r="B38" s="140">
        <v>50</v>
      </c>
      <c r="C38" s="145" t="s">
        <v>61</v>
      </c>
      <c r="D38" s="177">
        <v>8</v>
      </c>
      <c r="E38" s="178"/>
      <c r="F38" s="142" t="str">
        <f>VLOOKUP(C38,'[2]Acha Air Sales Price List'!$B$1:$D$65536,3,FALSE)</f>
        <v>Titanium G23 banana eyebrow ring -16g, 5/16" or 1/2", 3mm balls</v>
      </c>
      <c r="G38" s="143">
        <f>ROUND(IF(ISBLANK(C38),0,VLOOKUP(C38,'[2]Acha Air Sales Price List'!$B$1:$X$65536,12,FALSE)*$L$14),2)</f>
        <v>35.64</v>
      </c>
      <c r="H38" s="144">
        <f t="shared" si="1"/>
        <v>1782</v>
      </c>
      <c r="I38" s="14"/>
    </row>
    <row r="39" spans="1:9" ht="12.4" customHeight="1">
      <c r="A39" s="13"/>
      <c r="B39" s="140">
        <v>50</v>
      </c>
      <c r="C39" s="145" t="s">
        <v>61</v>
      </c>
      <c r="D39" s="177">
        <v>12</v>
      </c>
      <c r="E39" s="178"/>
      <c r="F39" s="142" t="str">
        <f>VLOOKUP(C39,'[2]Acha Air Sales Price List'!$B$1:$D$65536,3,FALSE)</f>
        <v>Titanium G23 banana eyebrow ring -16g, 5/16" or 1/2", 3mm balls</v>
      </c>
      <c r="G39" s="143">
        <f>ROUND(IF(ISBLANK(C39),0,VLOOKUP(C39,'[2]Acha Air Sales Price List'!$B$1:$X$65536,12,FALSE)*$L$14),2)</f>
        <v>35.64</v>
      </c>
      <c r="H39" s="144">
        <f t="shared" si="1"/>
        <v>1782</v>
      </c>
      <c r="I39" s="14"/>
    </row>
    <row r="40" spans="1:9" ht="12.4" customHeight="1">
      <c r="A40" s="13"/>
      <c r="B40" s="140">
        <v>1</v>
      </c>
      <c r="C40" s="145" t="s">
        <v>62</v>
      </c>
      <c r="D40" s="177">
        <v>8</v>
      </c>
      <c r="E40" s="178"/>
      <c r="F40" s="142" t="str">
        <f>VLOOKUP(C40,'[2]Acha Air Sales Price List'!$B$1:$D$65536,3,FALSE)</f>
        <v>Pack of 10 pcs. of high polished titanium G23 labret, 14g (1.6mm) ( 4mm base of labret )</v>
      </c>
      <c r="G40" s="143">
        <f>ROUND(IF(ISBLANK(C40),0,VLOOKUP(C40,'[2]Acha Air Sales Price List'!$B$1:$X$65536,12,FALSE)*$L$14),2)</f>
        <v>212.4</v>
      </c>
      <c r="H40" s="144">
        <f t="shared" si="1"/>
        <v>212.4</v>
      </c>
      <c r="I40" s="14"/>
    </row>
    <row r="41" spans="1:9" ht="12.4" customHeight="1">
      <c r="A41" s="13"/>
      <c r="B41" s="140">
        <v>1</v>
      </c>
      <c r="C41" s="145" t="s">
        <v>62</v>
      </c>
      <c r="D41" s="177">
        <v>10</v>
      </c>
      <c r="E41" s="178"/>
      <c r="F41" s="142" t="str">
        <f>VLOOKUP(C41,'[2]Acha Air Sales Price List'!$B$1:$D$65536,3,FALSE)</f>
        <v>Pack of 10 pcs. of high polished titanium G23 labret, 14g (1.6mm) ( 4mm base of labret )</v>
      </c>
      <c r="G41" s="143">
        <f>ROUND(IF(ISBLANK(C41),0,VLOOKUP(C41,'[2]Acha Air Sales Price List'!$B$1:$X$65536,12,FALSE)*$L$14),2)</f>
        <v>212.4</v>
      </c>
      <c r="H41" s="144">
        <f t="shared" si="1"/>
        <v>212.4</v>
      </c>
      <c r="I41" s="14"/>
    </row>
    <row r="42" spans="1:9" ht="12.4" customHeight="1">
      <c r="A42" s="13"/>
      <c r="B42" s="140">
        <v>1</v>
      </c>
      <c r="C42" s="145" t="s">
        <v>62</v>
      </c>
      <c r="D42" s="177">
        <v>12</v>
      </c>
      <c r="E42" s="178"/>
      <c r="F42" s="142" t="str">
        <f>VLOOKUP(C42,'[2]Acha Air Sales Price List'!$B$1:$D$65536,3,FALSE)</f>
        <v>Pack of 10 pcs. of high polished titanium G23 labret, 14g (1.6mm) ( 4mm base of labret )</v>
      </c>
      <c r="G42" s="143">
        <f>ROUND(IF(ISBLANK(C42),0,VLOOKUP(C42,'[2]Acha Air Sales Price List'!$B$1:$X$65536,12,FALSE)*$L$14),2)</f>
        <v>212.4</v>
      </c>
      <c r="H42" s="144">
        <f t="shared" si="1"/>
        <v>212.4</v>
      </c>
      <c r="I42" s="14"/>
    </row>
    <row r="43" spans="1:9" ht="12.4" customHeight="1">
      <c r="A43" s="13"/>
      <c r="B43" s="140">
        <v>5</v>
      </c>
      <c r="C43" s="145" t="s">
        <v>63</v>
      </c>
      <c r="D43" s="185" t="s">
        <v>64</v>
      </c>
      <c r="E43" s="178"/>
      <c r="F43" s="142" t="str">
        <f>VLOOKUP(C43,'[2]Acha Air Sales Price List'!$B$1:$D$65536,3,FALSE)</f>
        <v>Pack of 2 Titanium G23 balls w/ color crystals - 3mm * 1.2mm threading (16g)</v>
      </c>
      <c r="G43" s="143">
        <f>ROUND(IF(ISBLANK(C43),0,VLOOKUP(C43,'[2]Acha Air Sales Price List'!$B$1:$X$65536,12,FALSE)*$L$14),2)</f>
        <v>42.48</v>
      </c>
      <c r="H43" s="144">
        <f t="shared" si="1"/>
        <v>212.4</v>
      </c>
      <c r="I43" s="14"/>
    </row>
    <row r="44" spans="1:9" ht="12.4" customHeight="1">
      <c r="A44" s="13"/>
      <c r="B44" s="140">
        <v>5</v>
      </c>
      <c r="C44" s="145" t="s">
        <v>63</v>
      </c>
      <c r="D44" s="177" t="s">
        <v>65</v>
      </c>
      <c r="E44" s="178"/>
      <c r="F44" s="142" t="str">
        <f>VLOOKUP(C44,'[2]Acha Air Sales Price List'!$B$1:$D$65536,3,FALSE)</f>
        <v>Pack of 2 Titanium G23 balls w/ color crystals - 3mm * 1.2mm threading (16g)</v>
      </c>
      <c r="G44" s="143">
        <f>ROUND(IF(ISBLANK(C44),0,VLOOKUP(C44,'[2]Acha Air Sales Price List'!$B$1:$X$65536,12,FALSE)*$L$14),2)</f>
        <v>42.48</v>
      </c>
      <c r="H44" s="144">
        <f t="shared" si="1"/>
        <v>212.4</v>
      </c>
      <c r="I44" s="14"/>
    </row>
    <row r="45" spans="1:9" ht="12.4" customHeight="1">
      <c r="A45" s="13"/>
      <c r="B45" s="140">
        <v>5</v>
      </c>
      <c r="C45" s="145" t="s">
        <v>63</v>
      </c>
      <c r="D45" s="177" t="s">
        <v>66</v>
      </c>
      <c r="E45" s="178"/>
      <c r="F45" s="142" t="str">
        <f>VLOOKUP(C45,'[2]Acha Air Sales Price List'!$B$1:$D$65536,3,FALSE)</f>
        <v>Pack of 2 Titanium G23 balls w/ color crystals - 3mm * 1.2mm threading (16g)</v>
      </c>
      <c r="G45" s="143">
        <f>ROUND(IF(ISBLANK(C45),0,VLOOKUP(C45,'[2]Acha Air Sales Price List'!$B$1:$X$65536,12,FALSE)*$L$14),2)</f>
        <v>42.48</v>
      </c>
      <c r="H45" s="144">
        <f t="shared" si="1"/>
        <v>212.4</v>
      </c>
      <c r="I45" s="14"/>
    </row>
    <row r="46" spans="1:9" ht="12.4" customHeight="1">
      <c r="A46" s="13"/>
      <c r="B46" s="140">
        <v>5</v>
      </c>
      <c r="C46" s="145" t="s">
        <v>63</v>
      </c>
      <c r="D46" s="177" t="s">
        <v>67</v>
      </c>
      <c r="E46" s="178"/>
      <c r="F46" s="142" t="str">
        <f>VLOOKUP(C46,'[2]Acha Air Sales Price List'!$B$1:$D$65536,3,FALSE)</f>
        <v>Pack of 2 Titanium G23 balls w/ color crystals - 3mm * 1.2mm threading (16g)</v>
      </c>
      <c r="G46" s="143">
        <f>ROUND(IF(ISBLANK(C46),0,VLOOKUP(C46,'[2]Acha Air Sales Price List'!$B$1:$X$65536,12,FALSE)*$L$14),2)</f>
        <v>42.48</v>
      </c>
      <c r="H46" s="144">
        <f t="shared" si="1"/>
        <v>212.4</v>
      </c>
      <c r="I46" s="14"/>
    </row>
    <row r="47" spans="1:9" ht="24">
      <c r="A47" s="13"/>
      <c r="B47" s="140">
        <v>10</v>
      </c>
      <c r="C47" s="145" t="s">
        <v>68</v>
      </c>
      <c r="D47" s="177"/>
      <c r="E47" s="178"/>
      <c r="F47" s="142" t="str">
        <f>VLOOKUP(C47,'[2]Acha Air Sales Price List'!$B$1:$D$65536,3,FALSE)</f>
        <v>Pack of 10 pcs. of 4mm high polished titanium G23 balls - threading 1.2mm (16g)</v>
      </c>
      <c r="G47" s="143">
        <f>ROUND(IF(ISBLANK(C47),0,VLOOKUP(C47,'[2]Acha Air Sales Price List'!$B$1:$X$65536,12,FALSE)*$L$14),2)</f>
        <v>162</v>
      </c>
      <c r="H47" s="144">
        <f t="shared" si="1"/>
        <v>1620</v>
      </c>
      <c r="I47" s="14"/>
    </row>
    <row r="48" spans="1:9" ht="24">
      <c r="A48" s="13"/>
      <c r="B48" s="140">
        <v>5</v>
      </c>
      <c r="C48" s="145" t="s">
        <v>69</v>
      </c>
      <c r="D48" s="185" t="s">
        <v>64</v>
      </c>
      <c r="E48" s="178"/>
      <c r="F48" s="142" t="str">
        <f>VLOOKUP(C48,'[2]Acha Air Sales Price List'!$B$1:$D$65536,3,FALSE)</f>
        <v>Pack of 2 Titanium G23 balls w/ color crystals - 4mm * 1.6mm threading (14g)</v>
      </c>
      <c r="G48" s="143">
        <f>ROUND(IF(ISBLANK(C48),0,VLOOKUP(C48,'[2]Acha Air Sales Price List'!$B$1:$X$65536,12,FALSE)*$L$14),2)</f>
        <v>42.48</v>
      </c>
      <c r="H48" s="144">
        <f t="shared" si="1"/>
        <v>212.4</v>
      </c>
      <c r="I48" s="14"/>
    </row>
    <row r="49" spans="1:9" ht="24">
      <c r="A49" s="13"/>
      <c r="B49" s="140">
        <v>5</v>
      </c>
      <c r="C49" s="145" t="s">
        <v>69</v>
      </c>
      <c r="D49" s="177" t="s">
        <v>65</v>
      </c>
      <c r="E49" s="178"/>
      <c r="F49" s="142" t="str">
        <f>VLOOKUP(C49,'[2]Acha Air Sales Price List'!$B$1:$D$65536,3,FALSE)</f>
        <v>Pack of 2 Titanium G23 balls w/ color crystals - 4mm * 1.6mm threading (14g)</v>
      </c>
      <c r="G49" s="143">
        <f>ROUND(IF(ISBLANK(C49),0,VLOOKUP(C49,'[2]Acha Air Sales Price List'!$B$1:$X$65536,12,FALSE)*$L$14),2)</f>
        <v>42.48</v>
      </c>
      <c r="H49" s="144">
        <f t="shared" si="1"/>
        <v>212.4</v>
      </c>
      <c r="I49" s="14"/>
    </row>
    <row r="50" spans="1:9" ht="24">
      <c r="A50" s="13"/>
      <c r="B50" s="140">
        <v>5</v>
      </c>
      <c r="C50" s="145" t="s">
        <v>69</v>
      </c>
      <c r="D50" s="177" t="s">
        <v>66</v>
      </c>
      <c r="E50" s="178"/>
      <c r="F50" s="142" t="str">
        <f>VLOOKUP(C50,'[2]Acha Air Sales Price List'!$B$1:$D$65536,3,FALSE)</f>
        <v>Pack of 2 Titanium G23 balls w/ color crystals - 4mm * 1.6mm threading (14g)</v>
      </c>
      <c r="G50" s="143">
        <f>ROUND(IF(ISBLANK(C50),0,VLOOKUP(C50,'[2]Acha Air Sales Price List'!$B$1:$X$65536,12,FALSE)*$L$14),2)</f>
        <v>42.48</v>
      </c>
      <c r="H50" s="144">
        <f t="shared" si="1"/>
        <v>212.4</v>
      </c>
      <c r="I50" s="14"/>
    </row>
    <row r="51" spans="1:9" ht="24">
      <c r="A51" s="13"/>
      <c r="B51" s="140">
        <v>5</v>
      </c>
      <c r="C51" s="145" t="s">
        <v>69</v>
      </c>
      <c r="D51" s="177" t="s">
        <v>67</v>
      </c>
      <c r="E51" s="178"/>
      <c r="F51" s="142" t="str">
        <f>VLOOKUP(C51,'[2]Acha Air Sales Price List'!$B$1:$D$65536,3,FALSE)</f>
        <v>Pack of 2 Titanium G23 balls w/ color crystals - 4mm * 1.6mm threading (14g)</v>
      </c>
      <c r="G51" s="143">
        <f>ROUND(IF(ISBLANK(C51),0,VLOOKUP(C51,'[2]Acha Air Sales Price List'!$B$1:$X$65536,12,FALSE)*$L$14),2)</f>
        <v>42.48</v>
      </c>
      <c r="H51" s="144">
        <f t="shared" si="1"/>
        <v>212.4</v>
      </c>
      <c r="I51" s="14"/>
    </row>
    <row r="52" spans="1:9" ht="24">
      <c r="A52" s="13"/>
      <c r="B52" s="140">
        <v>50</v>
      </c>
      <c r="C52" s="145" t="s">
        <v>70</v>
      </c>
      <c r="D52" s="177">
        <v>10</v>
      </c>
      <c r="E52" s="178"/>
      <c r="F52" s="142" t="str">
        <f>VLOOKUP(C52,'[2]Acha Air Sales Price List'!$B$1:$D$65536,3,FALSE)</f>
        <v>Titanium G23 banana belly ring  - 14g, 5/16'' to 9/16'', 5 &amp; 8mm balls</v>
      </c>
      <c r="G52" s="143">
        <f>ROUND(IF(ISBLANK(C52),0,VLOOKUP(C52,'[2]Acha Air Sales Price List'!$B$1:$X$65536,12,FALSE)*$L$14),2)</f>
        <v>81</v>
      </c>
      <c r="H52" s="144">
        <f t="shared" si="1"/>
        <v>4050</v>
      </c>
      <c r="I52" s="14"/>
    </row>
    <row r="53" spans="1:9" ht="24">
      <c r="A53" s="13"/>
      <c r="B53" s="140">
        <v>50</v>
      </c>
      <c r="C53" s="145" t="s">
        <v>70</v>
      </c>
      <c r="D53" s="177">
        <v>12</v>
      </c>
      <c r="E53" s="178"/>
      <c r="F53" s="142" t="str">
        <f>VLOOKUP(C53,'[2]Acha Air Sales Price List'!$B$1:$D$65536,3,FALSE)</f>
        <v>Titanium G23 banana belly ring  - 14g, 5/16'' to 9/16'', 5 &amp; 8mm balls</v>
      </c>
      <c r="G53" s="143">
        <f>ROUND(IF(ISBLANK(C53),0,VLOOKUP(C53,'[2]Acha Air Sales Price List'!$B$1:$X$65536,12,FALSE)*$L$14),2)</f>
        <v>81</v>
      </c>
      <c r="H53" s="144">
        <f t="shared" si="1"/>
        <v>4050</v>
      </c>
      <c r="I53" s="14"/>
    </row>
    <row r="54" spans="1:9" ht="24">
      <c r="A54" s="13"/>
      <c r="B54" s="140">
        <v>50</v>
      </c>
      <c r="C54" s="145" t="s">
        <v>70</v>
      </c>
      <c r="D54" s="177">
        <v>14</v>
      </c>
      <c r="E54" s="178"/>
      <c r="F54" s="142" t="str">
        <f>VLOOKUP(C54,'[2]Acha Air Sales Price List'!$B$1:$D$65536,3,FALSE)</f>
        <v>Titanium G23 banana belly ring  - 14g, 5/16'' to 9/16'', 5 &amp; 8mm balls</v>
      </c>
      <c r="G54" s="143">
        <f>ROUND(IF(ISBLANK(C54),0,VLOOKUP(C54,'[2]Acha Air Sales Price List'!$B$1:$X$65536,12,FALSE)*$L$14),2)</f>
        <v>81</v>
      </c>
      <c r="H54" s="144">
        <f t="shared" si="1"/>
        <v>4050</v>
      </c>
      <c r="I54" s="14"/>
    </row>
    <row r="55" spans="1:9" ht="24">
      <c r="A55" s="13"/>
      <c r="B55" s="140">
        <v>20</v>
      </c>
      <c r="C55" s="145" t="s">
        <v>71</v>
      </c>
      <c r="D55" s="185" t="s">
        <v>72</v>
      </c>
      <c r="E55" s="178"/>
      <c r="F55" s="142" t="str">
        <f>VLOOKUP(C55,'[2]Acha Air Sales Price List'!$B$1:$D$65536,3,FALSE)</f>
        <v>Titanium G23 banana belly ring (14g), 5/16" to 9/16", with two 5 &amp; 8mm jewel balls</v>
      </c>
      <c r="G55" s="143">
        <f>ROUND(IF(ISBLANK(C55),0,VLOOKUP(C55,'[2]Acha Air Sales Price List'!$B$1:$X$65536,12,FALSE)*$L$14),2)</f>
        <v>77.040000000000006</v>
      </c>
      <c r="H55" s="144">
        <f t="shared" si="1"/>
        <v>1540.8</v>
      </c>
      <c r="I55" s="14"/>
    </row>
    <row r="56" spans="1:9" ht="24">
      <c r="A56" s="13"/>
      <c r="B56" s="140">
        <v>20</v>
      </c>
      <c r="C56" s="145" t="s">
        <v>71</v>
      </c>
      <c r="D56" s="177" t="s">
        <v>73</v>
      </c>
      <c r="E56" s="178"/>
      <c r="F56" s="142" t="str">
        <f>VLOOKUP(C56,'[2]Acha Air Sales Price List'!$B$1:$D$65536,3,FALSE)</f>
        <v>Titanium G23 banana belly ring (14g), 5/16" to 9/16", with two 5 &amp; 8mm jewel balls</v>
      </c>
      <c r="G56" s="143">
        <f>ROUND(IF(ISBLANK(C56),0,VLOOKUP(C56,'[2]Acha Air Sales Price List'!$B$1:$X$65536,12,FALSE)*$L$14),2)</f>
        <v>77.040000000000006</v>
      </c>
      <c r="H56" s="144">
        <f t="shared" si="1"/>
        <v>1540.8</v>
      </c>
      <c r="I56" s="14"/>
    </row>
    <row r="57" spans="1:9" ht="24">
      <c r="A57" s="13"/>
      <c r="B57" s="140">
        <v>20</v>
      </c>
      <c r="C57" s="145" t="s">
        <v>71</v>
      </c>
      <c r="D57" s="177" t="s">
        <v>74</v>
      </c>
      <c r="E57" s="178"/>
      <c r="F57" s="142" t="str">
        <f>VLOOKUP(C57,'[2]Acha Air Sales Price List'!$B$1:$D$65536,3,FALSE)</f>
        <v>Titanium G23 banana belly ring (14g), 5/16" to 9/16", with two 5 &amp; 8mm jewel balls</v>
      </c>
      <c r="G57" s="143">
        <f>ROUND(IF(ISBLANK(C57),0,VLOOKUP(C57,'[2]Acha Air Sales Price List'!$B$1:$X$65536,12,FALSE)*$L$14),2)</f>
        <v>77.040000000000006</v>
      </c>
      <c r="H57" s="144">
        <f t="shared" si="1"/>
        <v>1540.8</v>
      </c>
      <c r="I57" s="14"/>
    </row>
    <row r="58" spans="1:9" ht="24">
      <c r="A58" s="13"/>
      <c r="B58" s="140">
        <v>20</v>
      </c>
      <c r="C58" s="145" t="s">
        <v>71</v>
      </c>
      <c r="D58" s="177" t="s">
        <v>75</v>
      </c>
      <c r="E58" s="178"/>
      <c r="F58" s="142" t="str">
        <f>VLOOKUP(C58,'[2]Acha Air Sales Price List'!$B$1:$D$65536,3,FALSE)</f>
        <v>Titanium G23 banana belly ring (14g), 5/16" to 9/16", with two 5 &amp; 8mm jewel balls</v>
      </c>
      <c r="G58" s="143">
        <f>ROUND(IF(ISBLANK(C58),0,VLOOKUP(C58,'[2]Acha Air Sales Price List'!$B$1:$X$65536,12,FALSE)*$L$14),2)</f>
        <v>77.040000000000006</v>
      </c>
      <c r="H58" s="144">
        <f t="shared" si="1"/>
        <v>1540.8</v>
      </c>
      <c r="I58" s="14"/>
    </row>
    <row r="59" spans="1:9" ht="24">
      <c r="A59" s="13"/>
      <c r="B59" s="140">
        <v>20</v>
      </c>
      <c r="C59" s="145" t="s">
        <v>71</v>
      </c>
      <c r="D59" s="185" t="s">
        <v>76</v>
      </c>
      <c r="E59" s="178"/>
      <c r="F59" s="142" t="str">
        <f>VLOOKUP(C59,'[2]Acha Air Sales Price List'!$B$1:$D$65536,3,FALSE)</f>
        <v>Titanium G23 banana belly ring (14g), 5/16" to 9/16", with two 5 &amp; 8mm jewel balls</v>
      </c>
      <c r="G59" s="143">
        <f>ROUND(IF(ISBLANK(C59),0,VLOOKUP(C59,'[2]Acha Air Sales Price List'!$B$1:$X$65536,12,FALSE)*$L$14),2)</f>
        <v>77.040000000000006</v>
      </c>
      <c r="H59" s="144">
        <f t="shared" si="1"/>
        <v>1540.8</v>
      </c>
      <c r="I59" s="14"/>
    </row>
    <row r="60" spans="1:9" ht="24">
      <c r="A60" s="13"/>
      <c r="B60" s="140">
        <v>20</v>
      </c>
      <c r="C60" s="145" t="s">
        <v>71</v>
      </c>
      <c r="D60" s="177" t="s">
        <v>77</v>
      </c>
      <c r="E60" s="178"/>
      <c r="F60" s="142" t="str">
        <f>VLOOKUP(C60,'[2]Acha Air Sales Price List'!$B$1:$D$65536,3,FALSE)</f>
        <v>Titanium G23 banana belly ring (14g), 5/16" to 9/16", with two 5 &amp; 8mm jewel balls</v>
      </c>
      <c r="G60" s="143">
        <f>ROUND(IF(ISBLANK(C60),0,VLOOKUP(C60,'[2]Acha Air Sales Price List'!$B$1:$X$65536,12,FALSE)*$L$14),2)</f>
        <v>77.040000000000006</v>
      </c>
      <c r="H60" s="144">
        <f t="shared" si="1"/>
        <v>1540.8</v>
      </c>
      <c r="I60" s="14"/>
    </row>
    <row r="61" spans="1:9" ht="24">
      <c r="A61" s="13"/>
      <c r="B61" s="140">
        <v>20</v>
      </c>
      <c r="C61" s="145" t="s">
        <v>71</v>
      </c>
      <c r="D61" s="177" t="s">
        <v>78</v>
      </c>
      <c r="E61" s="178"/>
      <c r="F61" s="142" t="str">
        <f>VLOOKUP(C61,'[2]Acha Air Sales Price List'!$B$1:$D$65536,3,FALSE)</f>
        <v>Titanium G23 banana belly ring (14g), 5/16" to 9/16", with two 5 &amp; 8mm jewel balls</v>
      </c>
      <c r="G61" s="143">
        <f>ROUND(IF(ISBLANK(C61),0,VLOOKUP(C61,'[2]Acha Air Sales Price List'!$B$1:$X$65536,12,FALSE)*$L$14),2)</f>
        <v>77.040000000000006</v>
      </c>
      <c r="H61" s="144">
        <f t="shared" ref="H61:H97" si="2">ROUND(IF(ISNUMBER(B61), G61*B61, 0),5)</f>
        <v>1540.8</v>
      </c>
      <c r="I61" s="14"/>
    </row>
    <row r="62" spans="1:9" ht="24">
      <c r="A62" s="13"/>
      <c r="B62" s="140">
        <v>20</v>
      </c>
      <c r="C62" s="145" t="s">
        <v>71</v>
      </c>
      <c r="D62" s="177" t="s">
        <v>79</v>
      </c>
      <c r="E62" s="178"/>
      <c r="F62" s="142" t="str">
        <f>VLOOKUP(C62,'[2]Acha Air Sales Price List'!$B$1:$D$65536,3,FALSE)</f>
        <v>Titanium G23 banana belly ring (14g), 5/16" to 9/16", with two 5 &amp; 8mm jewel balls</v>
      </c>
      <c r="G62" s="143">
        <f>ROUND(IF(ISBLANK(C62),0,VLOOKUP(C62,'[2]Acha Air Sales Price List'!$B$1:$X$65536,12,FALSE)*$L$14),2)</f>
        <v>77.040000000000006</v>
      </c>
      <c r="H62" s="144">
        <f t="shared" si="2"/>
        <v>1540.8</v>
      </c>
      <c r="I62" s="14"/>
    </row>
    <row r="63" spans="1:9" ht="24">
      <c r="A63" s="13"/>
      <c r="B63" s="140">
        <v>50</v>
      </c>
      <c r="C63" s="145" t="s">
        <v>82</v>
      </c>
      <c r="D63" s="177" t="s">
        <v>83</v>
      </c>
      <c r="E63" s="178"/>
      <c r="F63" s="142" t="str">
        <f>VLOOKUP(C63,'[2]Acha Air Sales Price List'!$B$1:$D$65536,3,FALSE)</f>
        <v>High polished titanium G23 barbell, 1.2mm (16g) with two 3mm bezel set jewel balls</v>
      </c>
      <c r="G63" s="143">
        <f>ROUND(IF(ISBLANK(C63),0,VLOOKUP(C63,'[2]Acha Air Sales Price List'!$B$1:$X$65536,12,FALSE)*$L$14),2)</f>
        <v>55.08</v>
      </c>
      <c r="H63" s="144">
        <f t="shared" si="2"/>
        <v>2754</v>
      </c>
      <c r="I63" s="14"/>
    </row>
    <row r="64" spans="1:9" ht="24">
      <c r="A64" s="13"/>
      <c r="B64" s="140">
        <v>50</v>
      </c>
      <c r="C64" s="145" t="s">
        <v>82</v>
      </c>
      <c r="D64" s="177" t="s">
        <v>72</v>
      </c>
      <c r="E64" s="178"/>
      <c r="F64" s="142" t="str">
        <f>VLOOKUP(C64,'[2]Acha Air Sales Price List'!$B$1:$D$65536,3,FALSE)</f>
        <v>High polished titanium G23 barbell, 1.2mm (16g) with two 3mm bezel set jewel balls</v>
      </c>
      <c r="G64" s="143">
        <f>ROUND(IF(ISBLANK(C64),0,VLOOKUP(C64,'[2]Acha Air Sales Price List'!$B$1:$X$65536,12,FALSE)*$L$14),2)</f>
        <v>55.08</v>
      </c>
      <c r="H64" s="144">
        <f t="shared" si="2"/>
        <v>2754</v>
      </c>
      <c r="I64" s="14"/>
    </row>
    <row r="65" spans="1:9" ht="36">
      <c r="A65" s="13"/>
      <c r="B65" s="140">
        <v>10</v>
      </c>
      <c r="C65" s="145" t="s">
        <v>84</v>
      </c>
      <c r="D65" s="177">
        <v>6</v>
      </c>
      <c r="E65" s="178"/>
      <c r="F65" s="142" t="str">
        <f>VLOOKUP(C65,'[2]Acha Air Sales Price List'!$B$1:$D$65536,3,FALSE)</f>
        <v>Pack of 10 High polished titanium G23 barbell bars, 16g (1.2mm) - length 6mm to 12mm, selectable length ”body jewelry parts”</v>
      </c>
      <c r="G65" s="143">
        <f>ROUND(IF(ISBLANK(C65),0,VLOOKUP(C65,'[2]Acha Air Sales Price List'!$B$1:$X$65536,12,FALSE)*$L$14),2)</f>
        <v>126</v>
      </c>
      <c r="H65" s="144">
        <f t="shared" si="2"/>
        <v>1260</v>
      </c>
      <c r="I65" s="14"/>
    </row>
    <row r="66" spans="1:9" ht="36">
      <c r="A66" s="13"/>
      <c r="B66" s="140">
        <v>5</v>
      </c>
      <c r="C66" s="145" t="s">
        <v>84</v>
      </c>
      <c r="D66" s="177">
        <v>7</v>
      </c>
      <c r="E66" s="178"/>
      <c r="F66" s="142" t="str">
        <f>VLOOKUP(C66,'[2]Acha Air Sales Price List'!$B$1:$D$65536,3,FALSE)</f>
        <v>Pack of 10 High polished titanium G23 barbell bars, 16g (1.2mm) - length 6mm to 12mm, selectable length ”body jewelry parts”</v>
      </c>
      <c r="G66" s="143">
        <f>ROUND(IF(ISBLANK(C66),0,VLOOKUP(C66,'[2]Acha Air Sales Price List'!$B$1:$X$65536,12,FALSE)*$L$14),2)</f>
        <v>126</v>
      </c>
      <c r="H66" s="144">
        <f t="shared" si="2"/>
        <v>630</v>
      </c>
      <c r="I66" s="14"/>
    </row>
    <row r="67" spans="1:9" ht="36">
      <c r="A67" s="13"/>
      <c r="B67" s="140">
        <v>5</v>
      </c>
      <c r="C67" s="145" t="s">
        <v>84</v>
      </c>
      <c r="D67" s="177">
        <v>9</v>
      </c>
      <c r="E67" s="178"/>
      <c r="F67" s="142" t="str">
        <f>VLOOKUP(C67,'[2]Acha Air Sales Price List'!$B$1:$D$65536,3,FALSE)</f>
        <v>Pack of 10 High polished titanium G23 barbell bars, 16g (1.2mm) - length 6mm to 12mm, selectable length ”body jewelry parts”</v>
      </c>
      <c r="G67" s="143">
        <f>ROUND(IF(ISBLANK(C67),0,VLOOKUP(C67,'[2]Acha Air Sales Price List'!$B$1:$X$65536,12,FALSE)*$L$14),2)</f>
        <v>126</v>
      </c>
      <c r="H67" s="144">
        <f t="shared" si="2"/>
        <v>630</v>
      </c>
      <c r="I67" s="14"/>
    </row>
    <row r="68" spans="1:9" ht="36">
      <c r="A68" s="13"/>
      <c r="B68" s="140">
        <v>10</v>
      </c>
      <c r="C68" s="145" t="s">
        <v>84</v>
      </c>
      <c r="D68" s="177">
        <v>10</v>
      </c>
      <c r="E68" s="178"/>
      <c r="F68" s="142" t="str">
        <f>VLOOKUP(C68,'[2]Acha Air Sales Price List'!$B$1:$D$65536,3,FALSE)</f>
        <v>Pack of 10 High polished titanium G23 barbell bars, 16g (1.2mm) - length 6mm to 12mm, selectable length ”body jewelry parts”</v>
      </c>
      <c r="G68" s="143">
        <f>ROUND(IF(ISBLANK(C68),0,VLOOKUP(C68,'[2]Acha Air Sales Price List'!$B$1:$X$65536,12,FALSE)*$L$14),2)</f>
        <v>126</v>
      </c>
      <c r="H68" s="144">
        <f t="shared" si="2"/>
        <v>1260</v>
      </c>
      <c r="I68" s="14"/>
    </row>
    <row r="69" spans="1:9" ht="36">
      <c r="A69" s="13"/>
      <c r="B69" s="140">
        <v>20</v>
      </c>
      <c r="C69" s="145" t="s">
        <v>85</v>
      </c>
      <c r="D69" s="177" t="s">
        <v>83</v>
      </c>
      <c r="E69" s="178"/>
      <c r="F69" s="142" t="str">
        <f>VLOOKUP(C69,'[2]Acha Air Sales Price List'!$B$1:$D$65536,3,FALSE)</f>
        <v>Titanium G23 helix barbell, 1.2mm (16g) with a upper bezel set 3mm jewel ball and a lower 3mm plain ball</v>
      </c>
      <c r="G69" s="143">
        <f>ROUND(IF(ISBLANK(C69),0,VLOOKUP(C69,'[2]Acha Air Sales Price List'!$B$1:$X$65536,12,FALSE)*$L$14),2)</f>
        <v>46.08</v>
      </c>
      <c r="H69" s="144">
        <f t="shared" si="2"/>
        <v>921.6</v>
      </c>
      <c r="I69" s="14"/>
    </row>
    <row r="70" spans="1:9" ht="36">
      <c r="A70" s="13"/>
      <c r="B70" s="140">
        <v>20</v>
      </c>
      <c r="C70" s="145" t="s">
        <v>85</v>
      </c>
      <c r="D70" s="177" t="s">
        <v>86</v>
      </c>
      <c r="E70" s="178"/>
      <c r="F70" s="142" t="str">
        <f>VLOOKUP(C70,'[2]Acha Air Sales Price List'!$B$1:$D$65536,3,FALSE)</f>
        <v>Titanium G23 helix barbell, 1.2mm (16g) with a upper bezel set 3mm jewel ball and a lower 3mm plain ball</v>
      </c>
      <c r="G70" s="143">
        <f>ROUND(IF(ISBLANK(C70),0,VLOOKUP(C70,'[2]Acha Air Sales Price List'!$B$1:$X$65536,12,FALSE)*$L$14),2)</f>
        <v>46.08</v>
      </c>
      <c r="H70" s="144">
        <f t="shared" si="2"/>
        <v>921.6</v>
      </c>
      <c r="I70" s="14"/>
    </row>
    <row r="71" spans="1:9" ht="36">
      <c r="A71" s="13"/>
      <c r="B71" s="140">
        <v>20</v>
      </c>
      <c r="C71" s="145" t="s">
        <v>85</v>
      </c>
      <c r="D71" s="177" t="s">
        <v>87</v>
      </c>
      <c r="E71" s="178"/>
      <c r="F71" s="142" t="str">
        <f>VLOOKUP(C71,'[2]Acha Air Sales Price List'!$B$1:$D$65536,3,FALSE)</f>
        <v>Titanium G23 helix barbell, 1.2mm (16g) with a upper bezel set 3mm jewel ball and a lower 3mm plain ball</v>
      </c>
      <c r="G71" s="143">
        <f>ROUND(IF(ISBLANK(C71),0,VLOOKUP(C71,'[2]Acha Air Sales Price List'!$B$1:$X$65536,12,FALSE)*$L$14),2)</f>
        <v>46.08</v>
      </c>
      <c r="H71" s="144">
        <f t="shared" si="2"/>
        <v>921.6</v>
      </c>
      <c r="I71" s="14"/>
    </row>
    <row r="72" spans="1:9" ht="36">
      <c r="A72" s="13"/>
      <c r="B72" s="140">
        <v>20</v>
      </c>
      <c r="C72" s="145" t="s">
        <v>85</v>
      </c>
      <c r="D72" s="177" t="s">
        <v>88</v>
      </c>
      <c r="E72" s="178"/>
      <c r="F72" s="142" t="str">
        <f>VLOOKUP(C72,'[2]Acha Air Sales Price List'!$B$1:$D$65536,3,FALSE)</f>
        <v>Titanium G23 helix barbell, 1.2mm (16g) with a upper bezel set 3mm jewel ball and a lower 3mm plain ball</v>
      </c>
      <c r="G72" s="143">
        <f>ROUND(IF(ISBLANK(C72),0,VLOOKUP(C72,'[2]Acha Air Sales Price List'!$B$1:$X$65536,12,FALSE)*$L$14),2)</f>
        <v>46.08</v>
      </c>
      <c r="H72" s="144">
        <f t="shared" si="2"/>
        <v>921.6</v>
      </c>
      <c r="I72" s="14"/>
    </row>
    <row r="73" spans="1:9" ht="36">
      <c r="A73" s="13"/>
      <c r="B73" s="140">
        <v>20</v>
      </c>
      <c r="C73" s="145" t="s">
        <v>85</v>
      </c>
      <c r="D73" s="177" t="s">
        <v>89</v>
      </c>
      <c r="E73" s="178"/>
      <c r="F73" s="142" t="str">
        <f>VLOOKUP(C73,'[2]Acha Air Sales Price List'!$B$1:$D$65536,3,FALSE)</f>
        <v>Titanium G23 helix barbell, 1.2mm (16g) with a upper bezel set 3mm jewel ball and a lower 3mm plain ball</v>
      </c>
      <c r="G73" s="143">
        <f>ROUND(IF(ISBLANK(C73),0,VLOOKUP(C73,'[2]Acha Air Sales Price List'!$B$1:$X$65536,12,FALSE)*$L$14),2)</f>
        <v>46.08</v>
      </c>
      <c r="H73" s="144">
        <f t="shared" si="2"/>
        <v>921.6</v>
      </c>
      <c r="I73" s="14"/>
    </row>
    <row r="74" spans="1:9" ht="12.4" hidden="1" customHeight="1">
      <c r="A74" s="13"/>
      <c r="B74" s="140"/>
      <c r="C74" s="145"/>
      <c r="D74" s="177"/>
      <c r="E74" s="178"/>
      <c r="F74" s="142" t="str">
        <f>VLOOKUP(C74,'[2]Acha Air Sales Price List'!$B$1:$D$65536,3,FALSE)</f>
        <v>Exchange rate :</v>
      </c>
      <c r="G74" s="143">
        <f>ROUND(IF(ISBLANK(C74),0,VLOOKUP(C74,'[2]Acha Air Sales Price List'!$B$1:$X$65536,12,FALSE)*$L$14),2)</f>
        <v>0</v>
      </c>
      <c r="H74" s="144">
        <f t="shared" si="2"/>
        <v>0</v>
      </c>
      <c r="I74" s="14"/>
    </row>
    <row r="75" spans="1:9" ht="12.4" hidden="1" customHeight="1">
      <c r="A75" s="13"/>
      <c r="B75" s="140"/>
      <c r="C75" s="145"/>
      <c r="D75" s="177"/>
      <c r="E75" s="178"/>
      <c r="F75" s="142" t="str">
        <f>VLOOKUP(C75,'[2]Acha Air Sales Price List'!$B$1:$D$65536,3,FALSE)</f>
        <v>Exchange rate :</v>
      </c>
      <c r="G75" s="143">
        <f>ROUND(IF(ISBLANK(C75),0,VLOOKUP(C75,'[2]Acha Air Sales Price List'!$B$1:$X$65536,12,FALSE)*$L$14),2)</f>
        <v>0</v>
      </c>
      <c r="H75" s="144">
        <f t="shared" si="2"/>
        <v>0</v>
      </c>
      <c r="I75" s="14"/>
    </row>
    <row r="76" spans="1:9" ht="12.4" hidden="1" customHeight="1">
      <c r="A76" s="13"/>
      <c r="B76" s="140"/>
      <c r="C76" s="145"/>
      <c r="D76" s="177"/>
      <c r="E76" s="178"/>
      <c r="F76" s="142" t="str">
        <f>VLOOKUP(C76,'[2]Acha Air Sales Price List'!$B$1:$D$65536,3,FALSE)</f>
        <v>Exchange rate :</v>
      </c>
      <c r="G76" s="143">
        <f>ROUND(IF(ISBLANK(C76),0,VLOOKUP(C76,'[2]Acha Air Sales Price List'!$B$1:$X$65536,12,FALSE)*$L$14),2)</f>
        <v>0</v>
      </c>
      <c r="H76" s="144">
        <f t="shared" si="2"/>
        <v>0</v>
      </c>
      <c r="I76" s="14"/>
    </row>
    <row r="77" spans="1:9" ht="12.4" hidden="1" customHeight="1">
      <c r="A77" s="13"/>
      <c r="B77" s="140"/>
      <c r="C77" s="145"/>
      <c r="D77" s="177"/>
      <c r="E77" s="178"/>
      <c r="F77" s="142" t="str">
        <f>VLOOKUP(C77,'[2]Acha Air Sales Price List'!$B$1:$D$65536,3,FALSE)</f>
        <v>Exchange rate :</v>
      </c>
      <c r="G77" s="143">
        <f>ROUND(IF(ISBLANK(C77),0,VLOOKUP(C77,'[2]Acha Air Sales Price List'!$B$1:$X$65536,12,FALSE)*$L$14),2)</f>
        <v>0</v>
      </c>
      <c r="H77" s="144">
        <f t="shared" si="2"/>
        <v>0</v>
      </c>
      <c r="I77" s="14"/>
    </row>
    <row r="78" spans="1:9" ht="12.4" hidden="1" customHeight="1">
      <c r="A78" s="13"/>
      <c r="B78" s="140"/>
      <c r="C78" s="145"/>
      <c r="D78" s="177"/>
      <c r="E78" s="178"/>
      <c r="F78" s="142" t="str">
        <f>VLOOKUP(C78,'[2]Acha Air Sales Price List'!$B$1:$D$65536,3,FALSE)</f>
        <v>Exchange rate :</v>
      </c>
      <c r="G78" s="143">
        <f>ROUND(IF(ISBLANK(C78),0,VLOOKUP(C78,'[2]Acha Air Sales Price List'!$B$1:$X$65536,12,FALSE)*$L$14),2)</f>
        <v>0</v>
      </c>
      <c r="H78" s="144">
        <f t="shared" si="2"/>
        <v>0</v>
      </c>
      <c r="I78" s="14"/>
    </row>
    <row r="79" spans="1:9" ht="12.4" hidden="1" customHeight="1">
      <c r="A79" s="13"/>
      <c r="B79" s="140"/>
      <c r="C79" s="145"/>
      <c r="D79" s="177"/>
      <c r="E79" s="178"/>
      <c r="F79" s="142" t="str">
        <f>VLOOKUP(C79,'[2]Acha Air Sales Price List'!$B$1:$D$65536,3,FALSE)</f>
        <v>Exchange rate :</v>
      </c>
      <c r="G79" s="143">
        <f>ROUND(IF(ISBLANK(C79),0,VLOOKUP(C79,'[2]Acha Air Sales Price List'!$B$1:$X$65536,12,FALSE)*$L$14),2)</f>
        <v>0</v>
      </c>
      <c r="H79" s="144">
        <f t="shared" si="2"/>
        <v>0</v>
      </c>
      <c r="I79" s="14"/>
    </row>
    <row r="80" spans="1:9" ht="12.4" hidden="1" customHeight="1">
      <c r="A80" s="13"/>
      <c r="B80" s="140"/>
      <c r="C80" s="145"/>
      <c r="D80" s="177"/>
      <c r="E80" s="178"/>
      <c r="F80" s="142" t="str">
        <f>VLOOKUP(C80,'[2]Acha Air Sales Price List'!$B$1:$D$65536,3,FALSE)</f>
        <v>Exchange rate :</v>
      </c>
      <c r="G80" s="143">
        <f>ROUND(IF(ISBLANK(C80),0,VLOOKUP(C80,'[2]Acha Air Sales Price List'!$B$1:$X$65536,12,FALSE)*$L$14),2)</f>
        <v>0</v>
      </c>
      <c r="H80" s="144">
        <f t="shared" si="2"/>
        <v>0</v>
      </c>
      <c r="I80" s="14"/>
    </row>
    <row r="81" spans="1:9" ht="12.4" hidden="1" customHeight="1">
      <c r="A81" s="13"/>
      <c r="B81" s="140"/>
      <c r="C81" s="145"/>
      <c r="D81" s="177"/>
      <c r="E81" s="178"/>
      <c r="F81" s="142" t="str">
        <f>VLOOKUP(C81,'[2]Acha Air Sales Price List'!$B$1:$D$65536,3,FALSE)</f>
        <v>Exchange rate :</v>
      </c>
      <c r="G81" s="143">
        <f>ROUND(IF(ISBLANK(C81),0,VLOOKUP(C81,'[2]Acha Air Sales Price List'!$B$1:$X$65536,12,FALSE)*$L$14),2)</f>
        <v>0</v>
      </c>
      <c r="H81" s="144">
        <f t="shared" si="2"/>
        <v>0</v>
      </c>
      <c r="I81" s="14"/>
    </row>
    <row r="82" spans="1:9" ht="12.4" hidden="1" customHeight="1">
      <c r="A82" s="13"/>
      <c r="B82" s="140"/>
      <c r="C82" s="145"/>
      <c r="D82" s="177"/>
      <c r="E82" s="178"/>
      <c r="F82" s="142" t="str">
        <f>VLOOKUP(C82,'[2]Acha Air Sales Price List'!$B$1:$D$65536,3,FALSE)</f>
        <v>Exchange rate :</v>
      </c>
      <c r="G82" s="143">
        <f>ROUND(IF(ISBLANK(C82),0,VLOOKUP(C82,'[2]Acha Air Sales Price List'!$B$1:$X$65536,12,FALSE)*$L$14),2)</f>
        <v>0</v>
      </c>
      <c r="H82" s="144">
        <f t="shared" si="2"/>
        <v>0</v>
      </c>
      <c r="I82" s="14"/>
    </row>
    <row r="83" spans="1:9" ht="12.4" hidden="1" customHeight="1">
      <c r="A83" s="13"/>
      <c r="B83" s="140"/>
      <c r="C83" s="145"/>
      <c r="D83" s="177"/>
      <c r="E83" s="178"/>
      <c r="F83" s="142" t="str">
        <f>VLOOKUP(C83,'[2]Acha Air Sales Price List'!$B$1:$D$65536,3,FALSE)</f>
        <v>Exchange rate :</v>
      </c>
      <c r="G83" s="143">
        <f>ROUND(IF(ISBLANK(C83),0,VLOOKUP(C83,'[2]Acha Air Sales Price List'!$B$1:$X$65536,12,FALSE)*$L$14),2)</f>
        <v>0</v>
      </c>
      <c r="H83" s="144">
        <f t="shared" si="2"/>
        <v>0</v>
      </c>
      <c r="I83" s="14"/>
    </row>
    <row r="84" spans="1:9" ht="12.4" hidden="1" customHeight="1">
      <c r="A84" s="13"/>
      <c r="B84" s="140"/>
      <c r="C84" s="146"/>
      <c r="D84" s="177"/>
      <c r="E84" s="178"/>
      <c r="F84" s="142" t="str">
        <f>VLOOKUP(C84,'[2]Acha Air Sales Price List'!$B$1:$D$65536,3,FALSE)</f>
        <v>Exchange rate :</v>
      </c>
      <c r="G84" s="143">
        <f>ROUND(IF(ISBLANK(C84),0,VLOOKUP(C84,'[2]Acha Air Sales Price List'!$B$1:$X$65536,12,FALSE)*$L$14),2)</f>
        <v>0</v>
      </c>
      <c r="H84" s="144">
        <f t="shared" si="2"/>
        <v>0</v>
      </c>
      <c r="I84" s="14"/>
    </row>
    <row r="85" spans="1:9" ht="12" hidden="1" customHeight="1">
      <c r="A85" s="13"/>
      <c r="B85" s="140"/>
      <c r="C85" s="145"/>
      <c r="D85" s="177"/>
      <c r="E85" s="178"/>
      <c r="F85" s="142" t="str">
        <f>VLOOKUP(C85,'[2]Acha Air Sales Price List'!$B$1:$D$65536,3,FALSE)</f>
        <v>Exchange rate :</v>
      </c>
      <c r="G85" s="143">
        <f>ROUND(IF(ISBLANK(C85),0,VLOOKUP(C85,'[2]Acha Air Sales Price List'!$B$1:$X$65536,12,FALSE)*$L$14),2)</f>
        <v>0</v>
      </c>
      <c r="H85" s="144">
        <f t="shared" si="2"/>
        <v>0</v>
      </c>
      <c r="I85" s="14"/>
    </row>
    <row r="86" spans="1:9" ht="12.4" hidden="1" customHeight="1">
      <c r="A86" s="13"/>
      <c r="B86" s="140"/>
      <c r="C86" s="145"/>
      <c r="D86" s="177"/>
      <c r="E86" s="178"/>
      <c r="F86" s="142" t="str">
        <f>VLOOKUP(C86,'[2]Acha Air Sales Price List'!$B$1:$D$65536,3,FALSE)</f>
        <v>Exchange rate :</v>
      </c>
      <c r="G86" s="143">
        <f>ROUND(IF(ISBLANK(C86),0,VLOOKUP(C86,'[2]Acha Air Sales Price List'!$B$1:$X$65536,12,FALSE)*$L$14),2)</f>
        <v>0</v>
      </c>
      <c r="H86" s="144">
        <f t="shared" si="2"/>
        <v>0</v>
      </c>
      <c r="I86" s="14"/>
    </row>
    <row r="87" spans="1:9" ht="12.4" hidden="1" customHeight="1">
      <c r="A87" s="13"/>
      <c r="B87" s="140"/>
      <c r="C87" s="145"/>
      <c r="D87" s="177"/>
      <c r="E87" s="178"/>
      <c r="F87" s="142" t="str">
        <f>VLOOKUP(C87,'[2]Acha Air Sales Price List'!$B$1:$D$65536,3,FALSE)</f>
        <v>Exchange rate :</v>
      </c>
      <c r="G87" s="143">
        <f>ROUND(IF(ISBLANK(C87),0,VLOOKUP(C87,'[2]Acha Air Sales Price List'!$B$1:$X$65536,12,FALSE)*$L$14),2)</f>
        <v>0</v>
      </c>
      <c r="H87" s="144">
        <f t="shared" si="2"/>
        <v>0</v>
      </c>
      <c r="I87" s="14"/>
    </row>
    <row r="88" spans="1:9" ht="12.4" hidden="1" customHeight="1">
      <c r="A88" s="13"/>
      <c r="B88" s="140"/>
      <c r="C88" s="145"/>
      <c r="D88" s="177"/>
      <c r="E88" s="178"/>
      <c r="F88" s="142" t="str">
        <f>VLOOKUP(C88,'[2]Acha Air Sales Price List'!$B$1:$D$65536,3,FALSE)</f>
        <v>Exchange rate :</v>
      </c>
      <c r="G88" s="143">
        <f>ROUND(IF(ISBLANK(C88),0,VLOOKUP(C88,'[2]Acha Air Sales Price List'!$B$1:$X$65536,12,FALSE)*$L$14),2)</f>
        <v>0</v>
      </c>
      <c r="H88" s="144">
        <f t="shared" si="2"/>
        <v>0</v>
      </c>
      <c r="I88" s="14"/>
    </row>
    <row r="89" spans="1:9" ht="12.4" hidden="1" customHeight="1">
      <c r="A89" s="13"/>
      <c r="B89" s="140"/>
      <c r="C89" s="145"/>
      <c r="D89" s="177"/>
      <c r="E89" s="178"/>
      <c r="F89" s="142" t="str">
        <f>VLOOKUP(C89,'[2]Acha Air Sales Price List'!$B$1:$D$65536,3,FALSE)</f>
        <v>Exchange rate :</v>
      </c>
      <c r="G89" s="143">
        <f>ROUND(IF(ISBLANK(C89),0,VLOOKUP(C89,'[2]Acha Air Sales Price List'!$B$1:$X$65536,12,FALSE)*$L$14),2)</f>
        <v>0</v>
      </c>
      <c r="H89" s="144">
        <f t="shared" si="2"/>
        <v>0</v>
      </c>
      <c r="I89" s="14"/>
    </row>
    <row r="90" spans="1:9" ht="12.4" hidden="1" customHeight="1">
      <c r="A90" s="13"/>
      <c r="B90" s="140"/>
      <c r="C90" s="145"/>
      <c r="D90" s="177"/>
      <c r="E90" s="178"/>
      <c r="F90" s="142" t="str">
        <f>VLOOKUP(C90,'[2]Acha Air Sales Price List'!$B$1:$D$65536,3,FALSE)</f>
        <v>Exchange rate :</v>
      </c>
      <c r="G90" s="143">
        <f>ROUND(IF(ISBLANK(C90),0,VLOOKUP(C90,'[2]Acha Air Sales Price List'!$B$1:$X$65536,12,FALSE)*$L$14),2)</f>
        <v>0</v>
      </c>
      <c r="H90" s="144">
        <f t="shared" si="2"/>
        <v>0</v>
      </c>
      <c r="I90" s="14"/>
    </row>
    <row r="91" spans="1:9" ht="12.4" hidden="1" customHeight="1">
      <c r="A91" s="13"/>
      <c r="B91" s="140"/>
      <c r="C91" s="145"/>
      <c r="D91" s="177"/>
      <c r="E91" s="178"/>
      <c r="F91" s="142" t="str">
        <f>VLOOKUP(C91,'[2]Acha Air Sales Price List'!$B$1:$D$65536,3,FALSE)</f>
        <v>Exchange rate :</v>
      </c>
      <c r="G91" s="143">
        <f>ROUND(IF(ISBLANK(C91),0,VLOOKUP(C91,'[2]Acha Air Sales Price List'!$B$1:$X$65536,12,FALSE)*$L$14),2)</f>
        <v>0</v>
      </c>
      <c r="H91" s="144">
        <f t="shared" si="2"/>
        <v>0</v>
      </c>
      <c r="I91" s="14"/>
    </row>
    <row r="92" spans="1:9" ht="12.4" hidden="1" customHeight="1">
      <c r="A92" s="13"/>
      <c r="B92" s="140"/>
      <c r="C92" s="145"/>
      <c r="D92" s="177"/>
      <c r="E92" s="178"/>
      <c r="F92" s="142" t="str">
        <f>VLOOKUP(C92,'[2]Acha Air Sales Price List'!$B$1:$D$65536,3,FALSE)</f>
        <v>Exchange rate :</v>
      </c>
      <c r="G92" s="143">
        <f>ROUND(IF(ISBLANK(C92),0,VLOOKUP(C92,'[2]Acha Air Sales Price List'!$B$1:$X$65536,12,FALSE)*$L$14),2)</f>
        <v>0</v>
      </c>
      <c r="H92" s="144">
        <f t="shared" si="2"/>
        <v>0</v>
      </c>
      <c r="I92" s="14"/>
    </row>
    <row r="93" spans="1:9" ht="12.4" hidden="1" customHeight="1">
      <c r="A93" s="13"/>
      <c r="B93" s="140"/>
      <c r="C93" s="145"/>
      <c r="D93" s="177"/>
      <c r="E93" s="178"/>
      <c r="F93" s="142" t="str">
        <f>VLOOKUP(C93,'[2]Acha Air Sales Price List'!$B$1:$D$65536,3,FALSE)</f>
        <v>Exchange rate :</v>
      </c>
      <c r="G93" s="143">
        <f>ROUND(IF(ISBLANK(C93),0,VLOOKUP(C93,'[2]Acha Air Sales Price List'!$B$1:$X$65536,12,FALSE)*$L$14),2)</f>
        <v>0</v>
      </c>
      <c r="H93" s="144">
        <f t="shared" si="2"/>
        <v>0</v>
      </c>
      <c r="I93" s="14"/>
    </row>
    <row r="94" spans="1:9" ht="12.4" hidden="1" customHeight="1">
      <c r="A94" s="13"/>
      <c r="B94" s="140"/>
      <c r="C94" s="145"/>
      <c r="D94" s="177"/>
      <c r="E94" s="178"/>
      <c r="F94" s="142" t="str">
        <f>VLOOKUP(C94,'[2]Acha Air Sales Price List'!$B$1:$D$65536,3,FALSE)</f>
        <v>Exchange rate :</v>
      </c>
      <c r="G94" s="143">
        <f>ROUND(IF(ISBLANK(C94),0,VLOOKUP(C94,'[2]Acha Air Sales Price List'!$B$1:$X$65536,12,FALSE)*$L$14),2)</f>
        <v>0</v>
      </c>
      <c r="H94" s="144">
        <f t="shared" si="2"/>
        <v>0</v>
      </c>
      <c r="I94" s="14"/>
    </row>
    <row r="95" spans="1:9" ht="12.4" hidden="1" customHeight="1">
      <c r="A95" s="13"/>
      <c r="B95" s="140"/>
      <c r="C95" s="145"/>
      <c r="D95" s="177"/>
      <c r="E95" s="178"/>
      <c r="F95" s="142" t="str">
        <f>VLOOKUP(C95,'[2]Acha Air Sales Price List'!$B$1:$D$65536,3,FALSE)</f>
        <v>Exchange rate :</v>
      </c>
      <c r="G95" s="143">
        <f>ROUND(IF(ISBLANK(C95),0,VLOOKUP(C95,'[2]Acha Air Sales Price List'!$B$1:$X$65536,12,FALSE)*$L$14),2)</f>
        <v>0</v>
      </c>
      <c r="H95" s="144">
        <f t="shared" si="2"/>
        <v>0</v>
      </c>
      <c r="I95" s="14"/>
    </row>
    <row r="96" spans="1:9" ht="12.4" hidden="1" customHeight="1">
      <c r="A96" s="13"/>
      <c r="B96" s="140"/>
      <c r="C96" s="145"/>
      <c r="D96" s="177"/>
      <c r="E96" s="178"/>
      <c r="F96" s="142" t="str">
        <f>VLOOKUP(C96,'[2]Acha Air Sales Price List'!$B$1:$D$65536,3,FALSE)</f>
        <v>Exchange rate :</v>
      </c>
      <c r="G96" s="143">
        <f>ROUND(IF(ISBLANK(C96),0,VLOOKUP(C96,'[2]Acha Air Sales Price List'!$B$1:$X$65536,12,FALSE)*$L$14),2)</f>
        <v>0</v>
      </c>
      <c r="H96" s="144">
        <f t="shared" si="2"/>
        <v>0</v>
      </c>
      <c r="I96" s="14"/>
    </row>
    <row r="97" spans="1:9" ht="12.4" hidden="1" customHeight="1">
      <c r="A97" s="13"/>
      <c r="B97" s="140"/>
      <c r="C97" s="145"/>
      <c r="D97" s="177"/>
      <c r="E97" s="178"/>
      <c r="F97" s="142" t="str">
        <f>VLOOKUP(C97,'[2]Acha Air Sales Price List'!$B$1:$D$65536,3,FALSE)</f>
        <v>Exchange rate :</v>
      </c>
      <c r="G97" s="143">
        <f>ROUND(IF(ISBLANK(C97),0,VLOOKUP(C97,'[2]Acha Air Sales Price List'!$B$1:$X$65536,12,FALSE)*$L$14),2)</f>
        <v>0</v>
      </c>
      <c r="H97" s="144">
        <f t="shared" si="2"/>
        <v>0</v>
      </c>
      <c r="I97" s="14"/>
    </row>
    <row r="98" spans="1:9" ht="12.4" hidden="1" customHeight="1">
      <c r="A98" s="13"/>
      <c r="B98" s="140"/>
      <c r="C98" s="146"/>
      <c r="D98" s="177"/>
      <c r="E98" s="178"/>
      <c r="F98" s="142" t="str">
        <f>VLOOKUP(C98,'[2]Acha Air Sales Price List'!$B$1:$D$65536,3,FALSE)</f>
        <v>Exchange rate :</v>
      </c>
      <c r="G98" s="143">
        <f>ROUND(IF(ISBLANK(C98),0,VLOOKUP(C98,'[2]Acha Air Sales Price List'!$B$1:$X$65536,12,FALSE)*$L$14),2)</f>
        <v>0</v>
      </c>
      <c r="H98" s="144">
        <f t="shared" ref="H98:H126" si="3">ROUND(IF(ISNUMBER(B98), G98*B98, 0),5)</f>
        <v>0</v>
      </c>
      <c r="I98" s="14"/>
    </row>
    <row r="99" spans="1:9" ht="12" hidden="1" customHeight="1">
      <c r="A99" s="13"/>
      <c r="B99" s="140"/>
      <c r="C99" s="145"/>
      <c r="D99" s="177"/>
      <c r="E99" s="178"/>
      <c r="F99" s="142" t="str">
        <f>VLOOKUP(C99,'[2]Acha Air Sales Price List'!$B$1:$D$65536,3,FALSE)</f>
        <v>Exchange rate :</v>
      </c>
      <c r="G99" s="143">
        <f>ROUND(IF(ISBLANK(C99),0,VLOOKUP(C99,'[2]Acha Air Sales Price List'!$B$1:$X$65536,12,FALSE)*$L$14),2)</f>
        <v>0</v>
      </c>
      <c r="H99" s="144">
        <f t="shared" si="3"/>
        <v>0</v>
      </c>
      <c r="I99" s="14"/>
    </row>
    <row r="100" spans="1:9" ht="12.4" hidden="1" customHeight="1">
      <c r="A100" s="13"/>
      <c r="B100" s="140"/>
      <c r="C100" s="145"/>
      <c r="D100" s="177"/>
      <c r="E100" s="178"/>
      <c r="F100" s="142" t="str">
        <f>VLOOKUP(C100,'[2]Acha Air Sales Price List'!$B$1:$D$65536,3,FALSE)</f>
        <v>Exchange rate :</v>
      </c>
      <c r="G100" s="143">
        <f>ROUND(IF(ISBLANK(C100),0,VLOOKUP(C100,'[2]Acha Air Sales Price List'!$B$1:$X$65536,12,FALSE)*$L$14),2)</f>
        <v>0</v>
      </c>
      <c r="H100" s="144">
        <f t="shared" si="3"/>
        <v>0</v>
      </c>
      <c r="I100" s="14"/>
    </row>
    <row r="101" spans="1:9" ht="12.4" hidden="1" customHeight="1">
      <c r="A101" s="13"/>
      <c r="B101" s="140"/>
      <c r="C101" s="145"/>
      <c r="D101" s="177"/>
      <c r="E101" s="178"/>
      <c r="F101" s="142" t="str">
        <f>VLOOKUP(C101,'[2]Acha Air Sales Price List'!$B$1:$D$65536,3,FALSE)</f>
        <v>Exchange rate :</v>
      </c>
      <c r="G101" s="143">
        <f>ROUND(IF(ISBLANK(C101),0,VLOOKUP(C101,'[2]Acha Air Sales Price List'!$B$1:$X$65536,12,FALSE)*$L$14),2)</f>
        <v>0</v>
      </c>
      <c r="H101" s="144">
        <f t="shared" si="3"/>
        <v>0</v>
      </c>
      <c r="I101" s="14"/>
    </row>
    <row r="102" spans="1:9" ht="12.4" hidden="1" customHeight="1">
      <c r="A102" s="13"/>
      <c r="B102" s="140"/>
      <c r="C102" s="145"/>
      <c r="D102" s="177"/>
      <c r="E102" s="178"/>
      <c r="F102" s="142" t="str">
        <f>VLOOKUP(C102,'[2]Acha Air Sales Price List'!$B$1:$D$65536,3,FALSE)</f>
        <v>Exchange rate :</v>
      </c>
      <c r="G102" s="143">
        <f>ROUND(IF(ISBLANK(C102),0,VLOOKUP(C102,'[2]Acha Air Sales Price List'!$B$1:$X$65536,12,FALSE)*$L$14),2)</f>
        <v>0</v>
      </c>
      <c r="H102" s="144">
        <f t="shared" si="3"/>
        <v>0</v>
      </c>
      <c r="I102" s="14"/>
    </row>
    <row r="103" spans="1:9" ht="12.4" hidden="1" customHeight="1">
      <c r="A103" s="13"/>
      <c r="B103" s="140"/>
      <c r="C103" s="145"/>
      <c r="D103" s="177"/>
      <c r="E103" s="178"/>
      <c r="F103" s="142" t="str">
        <f>VLOOKUP(C103,'[2]Acha Air Sales Price List'!$B$1:$D$65536,3,FALSE)</f>
        <v>Exchange rate :</v>
      </c>
      <c r="G103" s="143">
        <f>ROUND(IF(ISBLANK(C103),0,VLOOKUP(C103,'[2]Acha Air Sales Price List'!$B$1:$X$65536,12,FALSE)*$L$14),2)</f>
        <v>0</v>
      </c>
      <c r="H103" s="144">
        <f t="shared" si="3"/>
        <v>0</v>
      </c>
      <c r="I103" s="14"/>
    </row>
    <row r="104" spans="1:9" ht="12.4" hidden="1" customHeight="1">
      <c r="A104" s="13"/>
      <c r="B104" s="140"/>
      <c r="C104" s="145"/>
      <c r="D104" s="177"/>
      <c r="E104" s="178"/>
      <c r="F104" s="142" t="str">
        <f>VLOOKUP(C104,'[2]Acha Air Sales Price List'!$B$1:$D$65536,3,FALSE)</f>
        <v>Exchange rate :</v>
      </c>
      <c r="G104" s="143">
        <f>ROUND(IF(ISBLANK(C104),0,VLOOKUP(C104,'[2]Acha Air Sales Price List'!$B$1:$X$65536,12,FALSE)*$L$14),2)</f>
        <v>0</v>
      </c>
      <c r="H104" s="144">
        <f t="shared" si="3"/>
        <v>0</v>
      </c>
      <c r="I104" s="14"/>
    </row>
    <row r="105" spans="1:9" ht="12.4" hidden="1" customHeight="1">
      <c r="A105" s="13"/>
      <c r="B105" s="140"/>
      <c r="C105" s="145"/>
      <c r="D105" s="177"/>
      <c r="E105" s="178"/>
      <c r="F105" s="142" t="str">
        <f>VLOOKUP(C105,'[2]Acha Air Sales Price List'!$B$1:$D$65536,3,FALSE)</f>
        <v>Exchange rate :</v>
      </c>
      <c r="G105" s="143">
        <f>ROUND(IF(ISBLANK(C105),0,VLOOKUP(C105,'[2]Acha Air Sales Price List'!$B$1:$X$65536,12,FALSE)*$L$14),2)</f>
        <v>0</v>
      </c>
      <c r="H105" s="144">
        <f t="shared" si="3"/>
        <v>0</v>
      </c>
      <c r="I105" s="14"/>
    </row>
    <row r="106" spans="1:9" ht="12.4" hidden="1" customHeight="1">
      <c r="A106" s="13"/>
      <c r="B106" s="140"/>
      <c r="C106" s="145"/>
      <c r="D106" s="177"/>
      <c r="E106" s="178"/>
      <c r="F106" s="142" t="str">
        <f>VLOOKUP(C106,'[2]Acha Air Sales Price List'!$B$1:$D$65536,3,FALSE)</f>
        <v>Exchange rate :</v>
      </c>
      <c r="G106" s="143">
        <f>ROUND(IF(ISBLANK(C106),0,VLOOKUP(C106,'[2]Acha Air Sales Price List'!$B$1:$X$65536,12,FALSE)*$L$14),2)</f>
        <v>0</v>
      </c>
      <c r="H106" s="144">
        <f t="shared" si="3"/>
        <v>0</v>
      </c>
      <c r="I106" s="14"/>
    </row>
    <row r="107" spans="1:9" ht="12.4" hidden="1" customHeight="1">
      <c r="A107" s="13"/>
      <c r="B107" s="140"/>
      <c r="C107" s="145"/>
      <c r="D107" s="177"/>
      <c r="E107" s="178"/>
      <c r="F107" s="142" t="str">
        <f>VLOOKUP(C107,'[2]Acha Air Sales Price List'!$B$1:$D$65536,3,FALSE)</f>
        <v>Exchange rate :</v>
      </c>
      <c r="G107" s="143">
        <f>ROUND(IF(ISBLANK(C107),0,VLOOKUP(C107,'[2]Acha Air Sales Price List'!$B$1:$X$65536,12,FALSE)*$L$14),2)</f>
        <v>0</v>
      </c>
      <c r="H107" s="144">
        <f t="shared" si="3"/>
        <v>0</v>
      </c>
      <c r="I107" s="14"/>
    </row>
    <row r="108" spans="1:9" ht="12.4" hidden="1" customHeight="1">
      <c r="A108" s="13"/>
      <c r="B108" s="140"/>
      <c r="C108" s="145"/>
      <c r="D108" s="177"/>
      <c r="E108" s="178"/>
      <c r="F108" s="142" t="str">
        <f>VLOOKUP(C108,'[2]Acha Air Sales Price List'!$B$1:$D$65536,3,FALSE)</f>
        <v>Exchange rate :</v>
      </c>
      <c r="G108" s="143">
        <f>ROUND(IF(ISBLANK(C108),0,VLOOKUP(C108,'[2]Acha Air Sales Price List'!$B$1:$X$65536,12,FALSE)*$L$14),2)</f>
        <v>0</v>
      </c>
      <c r="H108" s="144">
        <f t="shared" si="3"/>
        <v>0</v>
      </c>
      <c r="I108" s="14"/>
    </row>
    <row r="109" spans="1:9" ht="12.4" hidden="1" customHeight="1">
      <c r="A109" s="13"/>
      <c r="B109" s="140"/>
      <c r="C109" s="145"/>
      <c r="D109" s="177"/>
      <c r="E109" s="178"/>
      <c r="F109" s="142" t="str">
        <f>VLOOKUP(C109,'[2]Acha Air Sales Price List'!$B$1:$D$65536,3,FALSE)</f>
        <v>Exchange rate :</v>
      </c>
      <c r="G109" s="143">
        <f>ROUND(IF(ISBLANK(C109),0,VLOOKUP(C109,'[2]Acha Air Sales Price List'!$B$1:$X$65536,12,FALSE)*$L$14),2)</f>
        <v>0</v>
      </c>
      <c r="H109" s="144">
        <f t="shared" si="3"/>
        <v>0</v>
      </c>
      <c r="I109" s="14"/>
    </row>
    <row r="110" spans="1:9" ht="12.4" hidden="1" customHeight="1">
      <c r="A110" s="13"/>
      <c r="B110" s="140"/>
      <c r="C110" s="145"/>
      <c r="D110" s="177"/>
      <c r="E110" s="178"/>
      <c r="F110" s="142" t="str">
        <f>VLOOKUP(C110,'[2]Acha Air Sales Price List'!$B$1:$D$65536,3,FALSE)</f>
        <v>Exchange rate :</v>
      </c>
      <c r="G110" s="143">
        <f>ROUND(IF(ISBLANK(C110),0,VLOOKUP(C110,'[2]Acha Air Sales Price List'!$B$1:$X$65536,12,FALSE)*$L$14),2)</f>
        <v>0</v>
      </c>
      <c r="H110" s="144">
        <f t="shared" si="3"/>
        <v>0</v>
      </c>
      <c r="I110" s="14"/>
    </row>
    <row r="111" spans="1:9" ht="12.4" hidden="1" customHeight="1">
      <c r="A111" s="13"/>
      <c r="B111" s="140"/>
      <c r="C111" s="145"/>
      <c r="D111" s="177"/>
      <c r="E111" s="178"/>
      <c r="F111" s="142" t="str">
        <f>VLOOKUP(C111,'[2]Acha Air Sales Price List'!$B$1:$D$65536,3,FALSE)</f>
        <v>Exchange rate :</v>
      </c>
      <c r="G111" s="143">
        <f>ROUND(IF(ISBLANK(C111),0,VLOOKUP(C111,'[2]Acha Air Sales Price List'!$B$1:$X$65536,12,FALSE)*$L$14),2)</f>
        <v>0</v>
      </c>
      <c r="H111" s="144">
        <f t="shared" si="3"/>
        <v>0</v>
      </c>
      <c r="I111" s="14"/>
    </row>
    <row r="112" spans="1:9" ht="12.4" hidden="1" customHeight="1">
      <c r="A112" s="13"/>
      <c r="B112" s="140"/>
      <c r="C112" s="145"/>
      <c r="D112" s="177"/>
      <c r="E112" s="178"/>
      <c r="F112" s="142" t="str">
        <f>VLOOKUP(C112,'[2]Acha Air Sales Price List'!$B$1:$D$65536,3,FALSE)</f>
        <v>Exchange rate :</v>
      </c>
      <c r="G112" s="143">
        <f>ROUND(IF(ISBLANK(C112),0,VLOOKUP(C112,'[2]Acha Air Sales Price List'!$B$1:$X$65536,12,FALSE)*$L$14),2)</f>
        <v>0</v>
      </c>
      <c r="H112" s="144">
        <f t="shared" si="3"/>
        <v>0</v>
      </c>
      <c r="I112" s="14"/>
    </row>
    <row r="113" spans="1:9" ht="12.4" hidden="1" customHeight="1">
      <c r="A113" s="13"/>
      <c r="B113" s="140"/>
      <c r="C113" s="145"/>
      <c r="D113" s="177"/>
      <c r="E113" s="178"/>
      <c r="F113" s="142" t="str">
        <f>VLOOKUP(C113,'[2]Acha Air Sales Price List'!$B$1:$D$65536,3,FALSE)</f>
        <v>Exchange rate :</v>
      </c>
      <c r="G113" s="143">
        <f>ROUND(IF(ISBLANK(C113),0,VLOOKUP(C113,'[2]Acha Air Sales Price List'!$B$1:$X$65536,12,FALSE)*$L$14),2)</f>
        <v>0</v>
      </c>
      <c r="H113" s="144">
        <f t="shared" si="3"/>
        <v>0</v>
      </c>
      <c r="I113" s="14"/>
    </row>
    <row r="114" spans="1:9" ht="12.4" hidden="1" customHeight="1">
      <c r="A114" s="13"/>
      <c r="B114" s="140"/>
      <c r="C114" s="145"/>
      <c r="D114" s="177"/>
      <c r="E114" s="178"/>
      <c r="F114" s="142" t="str">
        <f>VLOOKUP(C114,'[2]Acha Air Sales Price List'!$B$1:$D$65536,3,FALSE)</f>
        <v>Exchange rate :</v>
      </c>
      <c r="G114" s="143">
        <f>ROUND(IF(ISBLANK(C114),0,VLOOKUP(C114,'[2]Acha Air Sales Price List'!$B$1:$X$65536,12,FALSE)*$L$14),2)</f>
        <v>0</v>
      </c>
      <c r="H114" s="144">
        <f t="shared" si="3"/>
        <v>0</v>
      </c>
      <c r="I114" s="14"/>
    </row>
    <row r="115" spans="1:9" ht="12.4" hidden="1" customHeight="1">
      <c r="A115" s="13"/>
      <c r="B115" s="140"/>
      <c r="C115" s="145"/>
      <c r="D115" s="177"/>
      <c r="E115" s="178"/>
      <c r="F115" s="142" t="str">
        <f>VLOOKUP(C115,'[2]Acha Air Sales Price List'!$B$1:$D$65536,3,FALSE)</f>
        <v>Exchange rate :</v>
      </c>
      <c r="G115" s="143">
        <f>ROUND(IF(ISBLANK(C115),0,VLOOKUP(C115,'[2]Acha Air Sales Price List'!$B$1:$X$65536,12,FALSE)*$L$14),2)</f>
        <v>0</v>
      </c>
      <c r="H115" s="144">
        <f t="shared" si="3"/>
        <v>0</v>
      </c>
      <c r="I115" s="14"/>
    </row>
    <row r="116" spans="1:9" ht="12.4" hidden="1" customHeight="1">
      <c r="A116" s="13"/>
      <c r="B116" s="140"/>
      <c r="C116" s="145"/>
      <c r="D116" s="177"/>
      <c r="E116" s="178"/>
      <c r="F116" s="142" t="str">
        <f>VLOOKUP(C116,'[2]Acha Air Sales Price List'!$B$1:$D$65536,3,FALSE)</f>
        <v>Exchange rate :</v>
      </c>
      <c r="G116" s="143">
        <f>ROUND(IF(ISBLANK(C116),0,VLOOKUP(C116,'[2]Acha Air Sales Price List'!$B$1:$X$65536,12,FALSE)*$L$14),2)</f>
        <v>0</v>
      </c>
      <c r="H116" s="144">
        <f t="shared" si="3"/>
        <v>0</v>
      </c>
      <c r="I116" s="14"/>
    </row>
    <row r="117" spans="1:9" ht="12.4" hidden="1" customHeight="1">
      <c r="A117" s="13"/>
      <c r="B117" s="140"/>
      <c r="C117" s="145"/>
      <c r="D117" s="177"/>
      <c r="E117" s="178"/>
      <c r="F117" s="142" t="str">
        <f>VLOOKUP(C117,'[2]Acha Air Sales Price List'!$B$1:$D$65536,3,FALSE)</f>
        <v>Exchange rate :</v>
      </c>
      <c r="G117" s="143">
        <f>ROUND(IF(ISBLANK(C117),0,VLOOKUP(C117,'[2]Acha Air Sales Price List'!$B$1:$X$65536,12,FALSE)*$L$14),2)</f>
        <v>0</v>
      </c>
      <c r="H117" s="144">
        <f t="shared" si="3"/>
        <v>0</v>
      </c>
      <c r="I117" s="14"/>
    </row>
    <row r="118" spans="1:9" ht="12.4" hidden="1" customHeight="1">
      <c r="A118" s="13"/>
      <c r="B118" s="140"/>
      <c r="C118" s="145"/>
      <c r="D118" s="177"/>
      <c r="E118" s="178"/>
      <c r="F118" s="142" t="str">
        <f>VLOOKUP(C118,'[2]Acha Air Sales Price List'!$B$1:$D$65536,3,FALSE)</f>
        <v>Exchange rate :</v>
      </c>
      <c r="G118" s="143">
        <f>ROUND(IF(ISBLANK(C118),0,VLOOKUP(C118,'[2]Acha Air Sales Price List'!$B$1:$X$65536,12,FALSE)*$L$14),2)</f>
        <v>0</v>
      </c>
      <c r="H118" s="144">
        <f t="shared" si="3"/>
        <v>0</v>
      </c>
      <c r="I118" s="14"/>
    </row>
    <row r="119" spans="1:9" ht="12.4" hidden="1" customHeight="1">
      <c r="A119" s="13"/>
      <c r="B119" s="140"/>
      <c r="C119" s="145"/>
      <c r="D119" s="177"/>
      <c r="E119" s="178"/>
      <c r="F119" s="142" t="str">
        <f>VLOOKUP(C119,'[2]Acha Air Sales Price List'!$B$1:$D$65536,3,FALSE)</f>
        <v>Exchange rate :</v>
      </c>
      <c r="G119" s="143">
        <f>ROUND(IF(ISBLANK(C119),0,VLOOKUP(C119,'[2]Acha Air Sales Price List'!$B$1:$X$65536,12,FALSE)*$L$14),2)</f>
        <v>0</v>
      </c>
      <c r="H119" s="144">
        <f t="shared" si="3"/>
        <v>0</v>
      </c>
      <c r="I119" s="14"/>
    </row>
    <row r="120" spans="1:9" ht="12.4" hidden="1" customHeight="1">
      <c r="A120" s="13"/>
      <c r="B120" s="140"/>
      <c r="C120" s="145"/>
      <c r="D120" s="177"/>
      <c r="E120" s="178"/>
      <c r="F120" s="142" t="str">
        <f>VLOOKUP(C120,'[2]Acha Air Sales Price List'!$B$1:$D$65536,3,FALSE)</f>
        <v>Exchange rate :</v>
      </c>
      <c r="G120" s="143">
        <f>ROUND(IF(ISBLANK(C120),0,VLOOKUP(C120,'[2]Acha Air Sales Price List'!$B$1:$X$65536,12,FALSE)*$L$14),2)</f>
        <v>0</v>
      </c>
      <c r="H120" s="144">
        <f t="shared" si="3"/>
        <v>0</v>
      </c>
      <c r="I120" s="14"/>
    </row>
    <row r="121" spans="1:9" ht="12.4" hidden="1" customHeight="1">
      <c r="A121" s="13"/>
      <c r="B121" s="140"/>
      <c r="C121" s="145"/>
      <c r="D121" s="177"/>
      <c r="E121" s="178"/>
      <c r="F121" s="142" t="str">
        <f>VLOOKUP(C121,'[2]Acha Air Sales Price List'!$B$1:$D$65536,3,FALSE)</f>
        <v>Exchange rate :</v>
      </c>
      <c r="G121" s="143">
        <f>ROUND(IF(ISBLANK(C121),0,VLOOKUP(C121,'[2]Acha Air Sales Price List'!$B$1:$X$65536,12,FALSE)*$L$14),2)</f>
        <v>0</v>
      </c>
      <c r="H121" s="144">
        <f t="shared" si="3"/>
        <v>0</v>
      </c>
      <c r="I121" s="14"/>
    </row>
    <row r="122" spans="1:9" ht="12.4" hidden="1" customHeight="1">
      <c r="A122" s="13"/>
      <c r="B122" s="140"/>
      <c r="C122" s="145"/>
      <c r="D122" s="177"/>
      <c r="E122" s="178"/>
      <c r="F122" s="142" t="str">
        <f>VLOOKUP(C122,'[2]Acha Air Sales Price List'!$B$1:$D$65536,3,FALSE)</f>
        <v>Exchange rate :</v>
      </c>
      <c r="G122" s="143">
        <f>ROUND(IF(ISBLANK(C122),0,VLOOKUP(C122,'[2]Acha Air Sales Price List'!$B$1:$X$65536,12,FALSE)*$L$14),2)</f>
        <v>0</v>
      </c>
      <c r="H122" s="144">
        <f t="shared" si="3"/>
        <v>0</v>
      </c>
      <c r="I122" s="14"/>
    </row>
    <row r="123" spans="1:9" ht="12.4" hidden="1" customHeight="1">
      <c r="A123" s="13"/>
      <c r="B123" s="140"/>
      <c r="C123" s="145"/>
      <c r="D123" s="177"/>
      <c r="E123" s="178"/>
      <c r="F123" s="142" t="str">
        <f>VLOOKUP(C123,'[2]Acha Air Sales Price List'!$B$1:$D$65536,3,FALSE)</f>
        <v>Exchange rate :</v>
      </c>
      <c r="G123" s="143">
        <f>ROUND(IF(ISBLANK(C123),0,VLOOKUP(C123,'[2]Acha Air Sales Price List'!$B$1:$X$65536,12,FALSE)*$L$14),2)</f>
        <v>0</v>
      </c>
      <c r="H123" s="144">
        <f t="shared" si="3"/>
        <v>0</v>
      </c>
      <c r="I123" s="14"/>
    </row>
    <row r="124" spans="1:9" ht="12.4" hidden="1" customHeight="1">
      <c r="A124" s="13"/>
      <c r="B124" s="140"/>
      <c r="C124" s="145"/>
      <c r="D124" s="177"/>
      <c r="E124" s="178"/>
      <c r="F124" s="142" t="str">
        <f>VLOOKUP(C124,'[2]Acha Air Sales Price List'!$B$1:$D$65536,3,FALSE)</f>
        <v>Exchange rate :</v>
      </c>
      <c r="G124" s="143">
        <f>ROUND(IF(ISBLANK(C124),0,VLOOKUP(C124,'[2]Acha Air Sales Price List'!$B$1:$X$65536,12,FALSE)*$L$14),2)</f>
        <v>0</v>
      </c>
      <c r="H124" s="144">
        <f t="shared" si="3"/>
        <v>0</v>
      </c>
      <c r="I124" s="14"/>
    </row>
    <row r="125" spans="1:9" ht="12.4" hidden="1" customHeight="1">
      <c r="A125" s="13"/>
      <c r="B125" s="140"/>
      <c r="C125" s="145"/>
      <c r="D125" s="177"/>
      <c r="E125" s="178"/>
      <c r="F125" s="142" t="str">
        <f>VLOOKUP(C125,'[2]Acha Air Sales Price List'!$B$1:$D$65536,3,FALSE)</f>
        <v>Exchange rate :</v>
      </c>
      <c r="G125" s="143">
        <f>ROUND(IF(ISBLANK(C125),0,VLOOKUP(C125,'[2]Acha Air Sales Price List'!$B$1:$X$65536,12,FALSE)*$L$14),2)</f>
        <v>0</v>
      </c>
      <c r="H125" s="144">
        <f t="shared" si="3"/>
        <v>0</v>
      </c>
      <c r="I125" s="14"/>
    </row>
    <row r="126" spans="1:9" ht="12.4" hidden="1" customHeight="1">
      <c r="A126" s="13"/>
      <c r="B126" s="140"/>
      <c r="C126" s="146"/>
      <c r="D126" s="177"/>
      <c r="E126" s="178"/>
      <c r="F126" s="142" t="str">
        <f>VLOOKUP(C126,'[2]Acha Air Sales Price List'!$B$1:$D$65536,3,FALSE)</f>
        <v>Exchange rate :</v>
      </c>
      <c r="G126" s="143">
        <f>ROUND(IF(ISBLANK(C126),0,VLOOKUP(C126,'[2]Acha Air Sales Price List'!$B$1:$X$65536,12,FALSE)*$L$14),2)</f>
        <v>0</v>
      </c>
      <c r="H126" s="144">
        <f t="shared" si="3"/>
        <v>0</v>
      </c>
      <c r="I126" s="14"/>
    </row>
    <row r="127" spans="1:9" ht="12" hidden="1" customHeight="1">
      <c r="A127" s="13"/>
      <c r="B127" s="140"/>
      <c r="C127" s="145"/>
      <c r="D127" s="177"/>
      <c r="E127" s="178"/>
      <c r="F127" s="142" t="str">
        <f>VLOOKUP(C127,'[2]Acha Air Sales Price List'!$B$1:$D$65536,3,FALSE)</f>
        <v>Exchange rate :</v>
      </c>
      <c r="G127" s="143">
        <f>ROUND(IF(ISBLANK(C127),0,VLOOKUP(C127,'[2]Acha Air Sales Price List'!$B$1:$X$65536,12,FALSE)*$L$14),2)</f>
        <v>0</v>
      </c>
      <c r="H127" s="144">
        <f t="shared" ref="H127:H177" si="4">ROUND(IF(ISNUMBER(B127), G127*B127, 0),5)</f>
        <v>0</v>
      </c>
      <c r="I127" s="14"/>
    </row>
    <row r="128" spans="1:9" ht="12.4" hidden="1" customHeight="1">
      <c r="A128" s="13"/>
      <c r="B128" s="140"/>
      <c r="C128" s="145"/>
      <c r="D128" s="177"/>
      <c r="E128" s="178"/>
      <c r="F128" s="142" t="str">
        <f>VLOOKUP(C128,'[2]Acha Air Sales Price List'!$B$1:$D$65536,3,FALSE)</f>
        <v>Exchange rate :</v>
      </c>
      <c r="G128" s="143">
        <f>ROUND(IF(ISBLANK(C128),0,VLOOKUP(C128,'[2]Acha Air Sales Price List'!$B$1:$X$65536,12,FALSE)*$L$14),2)</f>
        <v>0</v>
      </c>
      <c r="H128" s="144">
        <f t="shared" si="4"/>
        <v>0</v>
      </c>
      <c r="I128" s="14"/>
    </row>
    <row r="129" spans="1:9" ht="12.4" hidden="1" customHeight="1">
      <c r="A129" s="13"/>
      <c r="B129" s="140"/>
      <c r="C129" s="145"/>
      <c r="D129" s="177"/>
      <c r="E129" s="178"/>
      <c r="F129" s="142" t="str">
        <f>VLOOKUP(C129,'[2]Acha Air Sales Price List'!$B$1:$D$65536,3,FALSE)</f>
        <v>Exchange rate :</v>
      </c>
      <c r="G129" s="143">
        <f>ROUND(IF(ISBLANK(C129),0,VLOOKUP(C129,'[2]Acha Air Sales Price List'!$B$1:$X$65536,12,FALSE)*$L$14),2)</f>
        <v>0</v>
      </c>
      <c r="H129" s="144">
        <f t="shared" si="4"/>
        <v>0</v>
      </c>
      <c r="I129" s="14"/>
    </row>
    <row r="130" spans="1:9" ht="12.4" hidden="1" customHeight="1">
      <c r="A130" s="13"/>
      <c r="B130" s="140"/>
      <c r="C130" s="145"/>
      <c r="D130" s="177"/>
      <c r="E130" s="178"/>
      <c r="F130" s="142" t="str">
        <f>VLOOKUP(C130,'[2]Acha Air Sales Price List'!$B$1:$D$65536,3,FALSE)</f>
        <v>Exchange rate :</v>
      </c>
      <c r="G130" s="143">
        <f>ROUND(IF(ISBLANK(C130),0,VLOOKUP(C130,'[2]Acha Air Sales Price List'!$B$1:$X$65536,12,FALSE)*$L$14),2)</f>
        <v>0</v>
      </c>
      <c r="H130" s="144">
        <f t="shared" si="4"/>
        <v>0</v>
      </c>
      <c r="I130" s="14"/>
    </row>
    <row r="131" spans="1:9" ht="12.4" hidden="1" customHeight="1">
      <c r="A131" s="13"/>
      <c r="B131" s="140"/>
      <c r="C131" s="145"/>
      <c r="D131" s="177"/>
      <c r="E131" s="178"/>
      <c r="F131" s="142" t="str">
        <f>VLOOKUP(C131,'[2]Acha Air Sales Price List'!$B$1:$D$65536,3,FALSE)</f>
        <v>Exchange rate :</v>
      </c>
      <c r="G131" s="143">
        <f>ROUND(IF(ISBLANK(C131),0,VLOOKUP(C131,'[2]Acha Air Sales Price List'!$B$1:$X$65536,12,FALSE)*$L$14),2)</f>
        <v>0</v>
      </c>
      <c r="H131" s="144">
        <f t="shared" si="4"/>
        <v>0</v>
      </c>
      <c r="I131" s="14"/>
    </row>
    <row r="132" spans="1:9" ht="12.4" hidden="1" customHeight="1">
      <c r="A132" s="13"/>
      <c r="B132" s="140"/>
      <c r="C132" s="145"/>
      <c r="D132" s="177"/>
      <c r="E132" s="178"/>
      <c r="F132" s="142" t="str">
        <f>VLOOKUP(C132,'[2]Acha Air Sales Price List'!$B$1:$D$65536,3,FALSE)</f>
        <v>Exchange rate :</v>
      </c>
      <c r="G132" s="143">
        <f>ROUND(IF(ISBLANK(C132),0,VLOOKUP(C132,'[2]Acha Air Sales Price List'!$B$1:$X$65536,12,FALSE)*$L$14),2)</f>
        <v>0</v>
      </c>
      <c r="H132" s="144">
        <f t="shared" si="4"/>
        <v>0</v>
      </c>
      <c r="I132" s="14"/>
    </row>
    <row r="133" spans="1:9" ht="12.4" hidden="1" customHeight="1">
      <c r="A133" s="13"/>
      <c r="B133" s="140"/>
      <c r="C133" s="145"/>
      <c r="D133" s="177"/>
      <c r="E133" s="178"/>
      <c r="F133" s="142" t="str">
        <f>VLOOKUP(C133,'[2]Acha Air Sales Price List'!$B$1:$D$65536,3,FALSE)</f>
        <v>Exchange rate :</v>
      </c>
      <c r="G133" s="143">
        <f>ROUND(IF(ISBLANK(C133),0,VLOOKUP(C133,'[2]Acha Air Sales Price List'!$B$1:$X$65536,12,FALSE)*$L$14),2)</f>
        <v>0</v>
      </c>
      <c r="H133" s="144">
        <f t="shared" si="4"/>
        <v>0</v>
      </c>
      <c r="I133" s="14"/>
    </row>
    <row r="134" spans="1:9" ht="12.4" hidden="1" customHeight="1">
      <c r="A134" s="13"/>
      <c r="B134" s="140"/>
      <c r="C134" s="145"/>
      <c r="D134" s="177"/>
      <c r="E134" s="178"/>
      <c r="F134" s="142" t="str">
        <f>VLOOKUP(C134,'[2]Acha Air Sales Price List'!$B$1:$D$65536,3,FALSE)</f>
        <v>Exchange rate :</v>
      </c>
      <c r="G134" s="143">
        <f>ROUND(IF(ISBLANK(C134),0,VLOOKUP(C134,'[2]Acha Air Sales Price List'!$B$1:$X$65536,12,FALSE)*$L$14),2)</f>
        <v>0</v>
      </c>
      <c r="H134" s="144">
        <f t="shared" si="4"/>
        <v>0</v>
      </c>
      <c r="I134" s="14"/>
    </row>
    <row r="135" spans="1:9" ht="12.4" hidden="1" customHeight="1">
      <c r="A135" s="13"/>
      <c r="B135" s="140"/>
      <c r="C135" s="145"/>
      <c r="D135" s="177"/>
      <c r="E135" s="178"/>
      <c r="F135" s="142" t="str">
        <f>VLOOKUP(C135,'[2]Acha Air Sales Price List'!$B$1:$D$65536,3,FALSE)</f>
        <v>Exchange rate :</v>
      </c>
      <c r="G135" s="143">
        <f>ROUND(IF(ISBLANK(C135),0,VLOOKUP(C135,'[2]Acha Air Sales Price List'!$B$1:$X$65536,12,FALSE)*$L$14),2)</f>
        <v>0</v>
      </c>
      <c r="H135" s="144">
        <f t="shared" si="4"/>
        <v>0</v>
      </c>
      <c r="I135" s="14"/>
    </row>
    <row r="136" spans="1:9" ht="12.4" hidden="1" customHeight="1">
      <c r="A136" s="13"/>
      <c r="B136" s="140"/>
      <c r="C136" s="145"/>
      <c r="D136" s="177"/>
      <c r="E136" s="178"/>
      <c r="F136" s="142" t="str">
        <f>VLOOKUP(C136,'[2]Acha Air Sales Price List'!$B$1:$D$65536,3,FALSE)</f>
        <v>Exchange rate :</v>
      </c>
      <c r="G136" s="143">
        <f>ROUND(IF(ISBLANK(C136),0,VLOOKUP(C136,'[2]Acha Air Sales Price List'!$B$1:$X$65536,12,FALSE)*$L$14),2)</f>
        <v>0</v>
      </c>
      <c r="H136" s="144">
        <f t="shared" si="4"/>
        <v>0</v>
      </c>
      <c r="I136" s="14"/>
    </row>
    <row r="137" spans="1:9" ht="12.4" hidden="1" customHeight="1">
      <c r="A137" s="13"/>
      <c r="B137" s="140"/>
      <c r="C137" s="145"/>
      <c r="D137" s="177"/>
      <c r="E137" s="178"/>
      <c r="F137" s="142" t="str">
        <f>VLOOKUP(C137,'[2]Acha Air Sales Price List'!$B$1:$D$65536,3,FALSE)</f>
        <v>Exchange rate :</v>
      </c>
      <c r="G137" s="143">
        <f>ROUND(IF(ISBLANK(C137),0,VLOOKUP(C137,'[2]Acha Air Sales Price List'!$B$1:$X$65536,12,FALSE)*$L$14),2)</f>
        <v>0</v>
      </c>
      <c r="H137" s="144">
        <f t="shared" si="4"/>
        <v>0</v>
      </c>
      <c r="I137" s="14"/>
    </row>
    <row r="138" spans="1:9" ht="12.4" hidden="1" customHeight="1">
      <c r="A138" s="13"/>
      <c r="B138" s="140"/>
      <c r="C138" s="145"/>
      <c r="D138" s="177"/>
      <c r="E138" s="178"/>
      <c r="F138" s="142" t="str">
        <f>VLOOKUP(C138,'[2]Acha Air Sales Price List'!$B$1:$D$65536,3,FALSE)</f>
        <v>Exchange rate :</v>
      </c>
      <c r="G138" s="143">
        <f>ROUND(IF(ISBLANK(C138),0,VLOOKUP(C138,'[2]Acha Air Sales Price List'!$B$1:$X$65536,12,FALSE)*$L$14),2)</f>
        <v>0</v>
      </c>
      <c r="H138" s="144">
        <f t="shared" si="4"/>
        <v>0</v>
      </c>
      <c r="I138" s="14"/>
    </row>
    <row r="139" spans="1:9" ht="12.4" hidden="1" customHeight="1">
      <c r="A139" s="13"/>
      <c r="B139" s="140"/>
      <c r="C139" s="145"/>
      <c r="D139" s="177"/>
      <c r="E139" s="178"/>
      <c r="F139" s="142" t="str">
        <f>VLOOKUP(C139,'[2]Acha Air Sales Price List'!$B$1:$D$65536,3,FALSE)</f>
        <v>Exchange rate :</v>
      </c>
      <c r="G139" s="143">
        <f>ROUND(IF(ISBLANK(C139),0,VLOOKUP(C139,'[2]Acha Air Sales Price List'!$B$1:$X$65536,12,FALSE)*$L$14),2)</f>
        <v>0</v>
      </c>
      <c r="H139" s="144">
        <f t="shared" si="4"/>
        <v>0</v>
      </c>
      <c r="I139" s="14"/>
    </row>
    <row r="140" spans="1:9" ht="12.4" hidden="1" customHeight="1">
      <c r="A140" s="13"/>
      <c r="B140" s="140"/>
      <c r="C140" s="145"/>
      <c r="D140" s="177"/>
      <c r="E140" s="178"/>
      <c r="F140" s="142" t="str">
        <f>VLOOKUP(C140,'[2]Acha Air Sales Price List'!$B$1:$D$65536,3,FALSE)</f>
        <v>Exchange rate :</v>
      </c>
      <c r="G140" s="143">
        <f>ROUND(IF(ISBLANK(C140),0,VLOOKUP(C140,'[2]Acha Air Sales Price List'!$B$1:$X$65536,12,FALSE)*$L$14),2)</f>
        <v>0</v>
      </c>
      <c r="H140" s="144">
        <f t="shared" si="4"/>
        <v>0</v>
      </c>
      <c r="I140" s="14"/>
    </row>
    <row r="141" spans="1:9" ht="12.4" hidden="1" customHeight="1">
      <c r="A141" s="13"/>
      <c r="B141" s="140"/>
      <c r="C141" s="145"/>
      <c r="D141" s="177"/>
      <c r="E141" s="178"/>
      <c r="F141" s="142" t="str">
        <f>VLOOKUP(C141,'[2]Acha Air Sales Price List'!$B$1:$D$65536,3,FALSE)</f>
        <v>Exchange rate :</v>
      </c>
      <c r="G141" s="143">
        <f>ROUND(IF(ISBLANK(C141),0,VLOOKUP(C141,'[2]Acha Air Sales Price List'!$B$1:$X$65536,12,FALSE)*$L$14),2)</f>
        <v>0</v>
      </c>
      <c r="H141" s="144">
        <f t="shared" si="4"/>
        <v>0</v>
      </c>
      <c r="I141" s="14"/>
    </row>
    <row r="142" spans="1:9" ht="12.4" hidden="1" customHeight="1">
      <c r="A142" s="13"/>
      <c r="B142" s="140"/>
      <c r="C142" s="145"/>
      <c r="D142" s="177"/>
      <c r="E142" s="178"/>
      <c r="F142" s="142" t="str">
        <f>VLOOKUP(C142,'[2]Acha Air Sales Price List'!$B$1:$D$65536,3,FALSE)</f>
        <v>Exchange rate :</v>
      </c>
      <c r="G142" s="143">
        <f>ROUND(IF(ISBLANK(C142),0,VLOOKUP(C142,'[2]Acha Air Sales Price List'!$B$1:$X$65536,12,FALSE)*$L$14),2)</f>
        <v>0</v>
      </c>
      <c r="H142" s="144">
        <f t="shared" si="4"/>
        <v>0</v>
      </c>
      <c r="I142" s="14"/>
    </row>
    <row r="143" spans="1:9" ht="12.4" hidden="1" customHeight="1">
      <c r="A143" s="13"/>
      <c r="B143" s="140"/>
      <c r="C143" s="145"/>
      <c r="D143" s="177"/>
      <c r="E143" s="178"/>
      <c r="F143" s="142" t="str">
        <f>VLOOKUP(C143,'[2]Acha Air Sales Price List'!$B$1:$D$65536,3,FALSE)</f>
        <v>Exchange rate :</v>
      </c>
      <c r="G143" s="143">
        <f>ROUND(IF(ISBLANK(C143),0,VLOOKUP(C143,'[2]Acha Air Sales Price List'!$B$1:$X$65536,12,FALSE)*$L$14),2)</f>
        <v>0</v>
      </c>
      <c r="H143" s="144">
        <f t="shared" si="4"/>
        <v>0</v>
      </c>
      <c r="I143" s="14"/>
    </row>
    <row r="144" spans="1:9" ht="12.4" hidden="1" customHeight="1">
      <c r="A144" s="13"/>
      <c r="B144" s="140"/>
      <c r="C144" s="145"/>
      <c r="D144" s="177"/>
      <c r="E144" s="178"/>
      <c r="F144" s="142" t="str">
        <f>VLOOKUP(C144,'[2]Acha Air Sales Price List'!$B$1:$D$65536,3,FALSE)</f>
        <v>Exchange rate :</v>
      </c>
      <c r="G144" s="143">
        <f>ROUND(IF(ISBLANK(C144),0,VLOOKUP(C144,'[2]Acha Air Sales Price List'!$B$1:$X$65536,12,FALSE)*$L$14),2)</f>
        <v>0</v>
      </c>
      <c r="H144" s="144">
        <f t="shared" si="4"/>
        <v>0</v>
      </c>
      <c r="I144" s="14"/>
    </row>
    <row r="145" spans="1:9" ht="12.4" hidden="1" customHeight="1">
      <c r="A145" s="13"/>
      <c r="B145" s="140"/>
      <c r="C145" s="145"/>
      <c r="D145" s="177"/>
      <c r="E145" s="178"/>
      <c r="F145" s="142" t="str">
        <f>VLOOKUP(C145,'[2]Acha Air Sales Price List'!$B$1:$D$65536,3,FALSE)</f>
        <v>Exchange rate :</v>
      </c>
      <c r="G145" s="143">
        <f>ROUND(IF(ISBLANK(C145),0,VLOOKUP(C145,'[2]Acha Air Sales Price List'!$B$1:$X$65536,12,FALSE)*$L$14),2)</f>
        <v>0</v>
      </c>
      <c r="H145" s="144">
        <f t="shared" si="4"/>
        <v>0</v>
      </c>
      <c r="I145" s="14"/>
    </row>
    <row r="146" spans="1:9" ht="12.4" hidden="1" customHeight="1">
      <c r="A146" s="13"/>
      <c r="B146" s="140"/>
      <c r="C146" s="145"/>
      <c r="D146" s="177"/>
      <c r="E146" s="178"/>
      <c r="F146" s="142" t="str">
        <f>VLOOKUP(C146,'[2]Acha Air Sales Price List'!$B$1:$D$65536,3,FALSE)</f>
        <v>Exchange rate :</v>
      </c>
      <c r="G146" s="143">
        <f>ROUND(IF(ISBLANK(C146),0,VLOOKUP(C146,'[2]Acha Air Sales Price List'!$B$1:$X$65536,12,FALSE)*$L$14),2)</f>
        <v>0</v>
      </c>
      <c r="H146" s="144">
        <f t="shared" si="4"/>
        <v>0</v>
      </c>
      <c r="I146" s="14"/>
    </row>
    <row r="147" spans="1:9" ht="12.4" hidden="1" customHeight="1">
      <c r="A147" s="13"/>
      <c r="B147" s="140"/>
      <c r="C147" s="145"/>
      <c r="D147" s="177"/>
      <c r="E147" s="178"/>
      <c r="F147" s="142" t="str">
        <f>VLOOKUP(C147,'[2]Acha Air Sales Price List'!$B$1:$D$65536,3,FALSE)</f>
        <v>Exchange rate :</v>
      </c>
      <c r="G147" s="143">
        <f>ROUND(IF(ISBLANK(C147),0,VLOOKUP(C147,'[2]Acha Air Sales Price List'!$B$1:$X$65536,12,FALSE)*$L$14),2)</f>
        <v>0</v>
      </c>
      <c r="H147" s="144">
        <f t="shared" si="4"/>
        <v>0</v>
      </c>
      <c r="I147" s="14"/>
    </row>
    <row r="148" spans="1:9" ht="12.4" hidden="1" customHeight="1">
      <c r="A148" s="13"/>
      <c r="B148" s="140"/>
      <c r="C148" s="145"/>
      <c r="D148" s="177"/>
      <c r="E148" s="178"/>
      <c r="F148" s="142" t="str">
        <f>VLOOKUP(C148,'[2]Acha Air Sales Price List'!$B$1:$D$65536,3,FALSE)</f>
        <v>Exchange rate :</v>
      </c>
      <c r="G148" s="143">
        <f>ROUND(IF(ISBLANK(C148),0,VLOOKUP(C148,'[2]Acha Air Sales Price List'!$B$1:$X$65536,12,FALSE)*$L$14),2)</f>
        <v>0</v>
      </c>
      <c r="H148" s="144">
        <f t="shared" si="4"/>
        <v>0</v>
      </c>
      <c r="I148" s="14"/>
    </row>
    <row r="149" spans="1:9" ht="12.4" hidden="1" customHeight="1">
      <c r="A149" s="13"/>
      <c r="B149" s="140"/>
      <c r="C149" s="145"/>
      <c r="D149" s="177"/>
      <c r="E149" s="178"/>
      <c r="F149" s="142" t="str">
        <f>VLOOKUP(C149,'[2]Acha Air Sales Price List'!$B$1:$D$65536,3,FALSE)</f>
        <v>Exchange rate :</v>
      </c>
      <c r="G149" s="143">
        <f>ROUND(IF(ISBLANK(C149),0,VLOOKUP(C149,'[2]Acha Air Sales Price List'!$B$1:$X$65536,12,FALSE)*$L$14),2)</f>
        <v>0</v>
      </c>
      <c r="H149" s="144">
        <f t="shared" si="4"/>
        <v>0</v>
      </c>
      <c r="I149" s="14"/>
    </row>
    <row r="150" spans="1:9" ht="12.4" hidden="1" customHeight="1">
      <c r="A150" s="13"/>
      <c r="B150" s="140"/>
      <c r="C150" s="146"/>
      <c r="D150" s="177"/>
      <c r="E150" s="178"/>
      <c r="F150" s="142" t="str">
        <f>VLOOKUP(C150,'[2]Acha Air Sales Price List'!$B$1:$D$65536,3,FALSE)</f>
        <v>Exchange rate :</v>
      </c>
      <c r="G150" s="143">
        <f>ROUND(IF(ISBLANK(C150),0,VLOOKUP(C150,'[2]Acha Air Sales Price List'!$B$1:$X$65536,12,FALSE)*$L$14),2)</f>
        <v>0</v>
      </c>
      <c r="H150" s="144">
        <f t="shared" si="4"/>
        <v>0</v>
      </c>
      <c r="I150" s="14"/>
    </row>
    <row r="151" spans="1:9" ht="12" hidden="1" customHeight="1">
      <c r="A151" s="13"/>
      <c r="B151" s="140"/>
      <c r="C151" s="145"/>
      <c r="D151" s="177"/>
      <c r="E151" s="178"/>
      <c r="F151" s="142" t="str">
        <f>VLOOKUP(C151,'[2]Acha Air Sales Price List'!$B$1:$D$65536,3,FALSE)</f>
        <v>Exchange rate :</v>
      </c>
      <c r="G151" s="143">
        <f>ROUND(IF(ISBLANK(C151),0,VLOOKUP(C151,'[2]Acha Air Sales Price List'!$B$1:$X$65536,12,FALSE)*$L$14),2)</f>
        <v>0</v>
      </c>
      <c r="H151" s="144">
        <f t="shared" si="4"/>
        <v>0</v>
      </c>
      <c r="I151" s="14"/>
    </row>
    <row r="152" spans="1:9" ht="12.4" hidden="1" customHeight="1">
      <c r="A152" s="13"/>
      <c r="B152" s="140"/>
      <c r="C152" s="145"/>
      <c r="D152" s="177"/>
      <c r="E152" s="178"/>
      <c r="F152" s="142" t="str">
        <f>VLOOKUP(C152,'[2]Acha Air Sales Price List'!$B$1:$D$65536,3,FALSE)</f>
        <v>Exchange rate :</v>
      </c>
      <c r="G152" s="143">
        <f>ROUND(IF(ISBLANK(C152),0,VLOOKUP(C152,'[2]Acha Air Sales Price List'!$B$1:$X$65536,12,FALSE)*$L$14),2)</f>
        <v>0</v>
      </c>
      <c r="H152" s="144">
        <f t="shared" si="4"/>
        <v>0</v>
      </c>
      <c r="I152" s="14"/>
    </row>
    <row r="153" spans="1:9" ht="12.4" hidden="1" customHeight="1">
      <c r="A153" s="13"/>
      <c r="B153" s="140"/>
      <c r="C153" s="145"/>
      <c r="D153" s="177"/>
      <c r="E153" s="178"/>
      <c r="F153" s="142" t="str">
        <f>VLOOKUP(C153,'[2]Acha Air Sales Price List'!$B$1:$D$65536,3,FALSE)</f>
        <v>Exchange rate :</v>
      </c>
      <c r="G153" s="143">
        <f>ROUND(IF(ISBLANK(C153),0,VLOOKUP(C153,'[2]Acha Air Sales Price List'!$B$1:$X$65536,12,FALSE)*$L$14),2)</f>
        <v>0</v>
      </c>
      <c r="H153" s="144">
        <f t="shared" si="4"/>
        <v>0</v>
      </c>
      <c r="I153" s="14"/>
    </row>
    <row r="154" spans="1:9" ht="12.4" hidden="1" customHeight="1">
      <c r="A154" s="13"/>
      <c r="B154" s="140"/>
      <c r="C154" s="145"/>
      <c r="D154" s="177"/>
      <c r="E154" s="178"/>
      <c r="F154" s="142" t="str">
        <f>VLOOKUP(C154,'[2]Acha Air Sales Price List'!$B$1:$D$65536,3,FALSE)</f>
        <v>Exchange rate :</v>
      </c>
      <c r="G154" s="143">
        <f>ROUND(IF(ISBLANK(C154),0,VLOOKUP(C154,'[2]Acha Air Sales Price List'!$B$1:$X$65536,12,FALSE)*$L$14),2)</f>
        <v>0</v>
      </c>
      <c r="H154" s="144">
        <f t="shared" si="4"/>
        <v>0</v>
      </c>
      <c r="I154" s="14"/>
    </row>
    <row r="155" spans="1:9" ht="12.4" hidden="1" customHeight="1">
      <c r="A155" s="13"/>
      <c r="B155" s="140"/>
      <c r="C155" s="145"/>
      <c r="D155" s="177"/>
      <c r="E155" s="178"/>
      <c r="F155" s="142" t="str">
        <f>VLOOKUP(C155,'[2]Acha Air Sales Price List'!$B$1:$D$65536,3,FALSE)</f>
        <v>Exchange rate :</v>
      </c>
      <c r="G155" s="143">
        <f>ROUND(IF(ISBLANK(C155),0,VLOOKUP(C155,'[2]Acha Air Sales Price List'!$B$1:$X$65536,12,FALSE)*$L$14),2)</f>
        <v>0</v>
      </c>
      <c r="H155" s="144">
        <f t="shared" si="4"/>
        <v>0</v>
      </c>
      <c r="I155" s="14"/>
    </row>
    <row r="156" spans="1:9" ht="12.4" hidden="1" customHeight="1">
      <c r="A156" s="13"/>
      <c r="B156" s="140"/>
      <c r="C156" s="145"/>
      <c r="D156" s="177"/>
      <c r="E156" s="178"/>
      <c r="F156" s="142" t="str">
        <f>VLOOKUP(C156,'[2]Acha Air Sales Price List'!$B$1:$D$65536,3,FALSE)</f>
        <v>Exchange rate :</v>
      </c>
      <c r="G156" s="143">
        <f>ROUND(IF(ISBLANK(C156),0,VLOOKUP(C156,'[2]Acha Air Sales Price List'!$B$1:$X$65536,12,FALSE)*$L$14),2)</f>
        <v>0</v>
      </c>
      <c r="H156" s="144">
        <f t="shared" si="4"/>
        <v>0</v>
      </c>
      <c r="I156" s="14"/>
    </row>
    <row r="157" spans="1:9" ht="12.4" hidden="1" customHeight="1">
      <c r="A157" s="13"/>
      <c r="B157" s="140"/>
      <c r="C157" s="145"/>
      <c r="D157" s="177"/>
      <c r="E157" s="178"/>
      <c r="F157" s="142" t="str">
        <f>VLOOKUP(C157,'[2]Acha Air Sales Price List'!$B$1:$D$65536,3,FALSE)</f>
        <v>Exchange rate :</v>
      </c>
      <c r="G157" s="143">
        <f>ROUND(IF(ISBLANK(C157),0,VLOOKUP(C157,'[2]Acha Air Sales Price List'!$B$1:$X$65536,12,FALSE)*$L$14),2)</f>
        <v>0</v>
      </c>
      <c r="H157" s="144">
        <f t="shared" si="4"/>
        <v>0</v>
      </c>
      <c r="I157" s="14"/>
    </row>
    <row r="158" spans="1:9" ht="12.4" hidden="1" customHeight="1">
      <c r="A158" s="13"/>
      <c r="B158" s="140"/>
      <c r="C158" s="145"/>
      <c r="D158" s="177"/>
      <c r="E158" s="178"/>
      <c r="F158" s="142" t="str">
        <f>VLOOKUP(C158,'[2]Acha Air Sales Price List'!$B$1:$D$65536,3,FALSE)</f>
        <v>Exchange rate :</v>
      </c>
      <c r="G158" s="143">
        <f>ROUND(IF(ISBLANK(C158),0,VLOOKUP(C158,'[2]Acha Air Sales Price List'!$B$1:$X$65536,12,FALSE)*$L$14),2)</f>
        <v>0</v>
      </c>
      <c r="H158" s="144">
        <f t="shared" si="4"/>
        <v>0</v>
      </c>
      <c r="I158" s="14"/>
    </row>
    <row r="159" spans="1:9" ht="12.4" hidden="1" customHeight="1">
      <c r="A159" s="13"/>
      <c r="B159" s="140"/>
      <c r="C159" s="145"/>
      <c r="D159" s="177"/>
      <c r="E159" s="178"/>
      <c r="F159" s="142" t="str">
        <f>VLOOKUP(C159,'[2]Acha Air Sales Price List'!$B$1:$D$65536,3,FALSE)</f>
        <v>Exchange rate :</v>
      </c>
      <c r="G159" s="143">
        <f>ROUND(IF(ISBLANK(C159),0,VLOOKUP(C159,'[2]Acha Air Sales Price List'!$B$1:$X$65536,12,FALSE)*$L$14),2)</f>
        <v>0</v>
      </c>
      <c r="H159" s="144">
        <f t="shared" si="4"/>
        <v>0</v>
      </c>
      <c r="I159" s="14"/>
    </row>
    <row r="160" spans="1:9" ht="12.4" hidden="1" customHeight="1">
      <c r="A160" s="13"/>
      <c r="B160" s="140"/>
      <c r="C160" s="145"/>
      <c r="D160" s="177"/>
      <c r="E160" s="178"/>
      <c r="F160" s="142" t="str">
        <f>VLOOKUP(C160,'[2]Acha Air Sales Price List'!$B$1:$D$65536,3,FALSE)</f>
        <v>Exchange rate :</v>
      </c>
      <c r="G160" s="143">
        <f>ROUND(IF(ISBLANK(C160),0,VLOOKUP(C160,'[2]Acha Air Sales Price List'!$B$1:$X$65536,12,FALSE)*$L$14),2)</f>
        <v>0</v>
      </c>
      <c r="H160" s="144">
        <f t="shared" si="4"/>
        <v>0</v>
      </c>
      <c r="I160" s="14"/>
    </row>
    <row r="161" spans="1:9" ht="12.4" hidden="1" customHeight="1">
      <c r="A161" s="13"/>
      <c r="B161" s="140"/>
      <c r="C161" s="145"/>
      <c r="D161" s="177"/>
      <c r="E161" s="178"/>
      <c r="F161" s="142" t="str">
        <f>VLOOKUP(C161,'[2]Acha Air Sales Price List'!$B$1:$D$65536,3,FALSE)</f>
        <v>Exchange rate :</v>
      </c>
      <c r="G161" s="143">
        <f>ROUND(IF(ISBLANK(C161),0,VLOOKUP(C161,'[2]Acha Air Sales Price List'!$B$1:$X$65536,12,FALSE)*$L$14),2)</f>
        <v>0</v>
      </c>
      <c r="H161" s="144">
        <f t="shared" si="4"/>
        <v>0</v>
      </c>
      <c r="I161" s="14"/>
    </row>
    <row r="162" spans="1:9" ht="12.4" hidden="1" customHeight="1">
      <c r="A162" s="13"/>
      <c r="B162" s="140"/>
      <c r="C162" s="145"/>
      <c r="D162" s="177"/>
      <c r="E162" s="178"/>
      <c r="F162" s="142" t="str">
        <f>VLOOKUP(C162,'[2]Acha Air Sales Price List'!$B$1:$D$65536,3,FALSE)</f>
        <v>Exchange rate :</v>
      </c>
      <c r="G162" s="143">
        <f>ROUND(IF(ISBLANK(C162),0,VLOOKUP(C162,'[2]Acha Air Sales Price List'!$B$1:$X$65536,12,FALSE)*$L$14),2)</f>
        <v>0</v>
      </c>
      <c r="H162" s="144">
        <f t="shared" si="4"/>
        <v>0</v>
      </c>
      <c r="I162" s="14"/>
    </row>
    <row r="163" spans="1:9" ht="12.4" hidden="1" customHeight="1">
      <c r="A163" s="13"/>
      <c r="B163" s="140"/>
      <c r="C163" s="145"/>
      <c r="D163" s="177"/>
      <c r="E163" s="178"/>
      <c r="F163" s="142" t="str">
        <f>VLOOKUP(C163,'[2]Acha Air Sales Price List'!$B$1:$D$65536,3,FALSE)</f>
        <v>Exchange rate :</v>
      </c>
      <c r="G163" s="143">
        <f>ROUND(IF(ISBLANK(C163),0,VLOOKUP(C163,'[2]Acha Air Sales Price List'!$B$1:$X$65536,12,FALSE)*$L$14),2)</f>
        <v>0</v>
      </c>
      <c r="H163" s="144">
        <f t="shared" si="4"/>
        <v>0</v>
      </c>
      <c r="I163" s="14"/>
    </row>
    <row r="164" spans="1:9" ht="12.4" hidden="1" customHeight="1">
      <c r="A164" s="13"/>
      <c r="B164" s="140"/>
      <c r="C164" s="145"/>
      <c r="D164" s="177"/>
      <c r="E164" s="178"/>
      <c r="F164" s="142" t="str">
        <f>VLOOKUP(C164,'[2]Acha Air Sales Price List'!$B$1:$D$65536,3,FALSE)</f>
        <v>Exchange rate :</v>
      </c>
      <c r="G164" s="143">
        <f>ROUND(IF(ISBLANK(C164),0,VLOOKUP(C164,'[2]Acha Air Sales Price List'!$B$1:$X$65536,12,FALSE)*$L$14),2)</f>
        <v>0</v>
      </c>
      <c r="H164" s="144">
        <f t="shared" si="4"/>
        <v>0</v>
      </c>
      <c r="I164" s="14"/>
    </row>
    <row r="165" spans="1:9" ht="12.4" hidden="1" customHeight="1">
      <c r="A165" s="13"/>
      <c r="B165" s="140"/>
      <c r="C165" s="145"/>
      <c r="D165" s="177"/>
      <c r="E165" s="178"/>
      <c r="F165" s="142" t="str">
        <f>VLOOKUP(C165,'[2]Acha Air Sales Price List'!$B$1:$D$65536,3,FALSE)</f>
        <v>Exchange rate :</v>
      </c>
      <c r="G165" s="143">
        <f>ROUND(IF(ISBLANK(C165),0,VLOOKUP(C165,'[2]Acha Air Sales Price List'!$B$1:$X$65536,12,FALSE)*$L$14),2)</f>
        <v>0</v>
      </c>
      <c r="H165" s="144">
        <f t="shared" si="4"/>
        <v>0</v>
      </c>
      <c r="I165" s="14"/>
    </row>
    <row r="166" spans="1:9" ht="12.4" hidden="1" customHeight="1">
      <c r="A166" s="13"/>
      <c r="B166" s="140"/>
      <c r="C166" s="145"/>
      <c r="D166" s="177"/>
      <c r="E166" s="178"/>
      <c r="F166" s="142" t="str">
        <f>VLOOKUP(C166,'[2]Acha Air Sales Price List'!$B$1:$D$65536,3,FALSE)</f>
        <v>Exchange rate :</v>
      </c>
      <c r="G166" s="143">
        <f>ROUND(IF(ISBLANK(C166),0,VLOOKUP(C166,'[2]Acha Air Sales Price List'!$B$1:$X$65536,12,FALSE)*$L$14),2)</f>
        <v>0</v>
      </c>
      <c r="H166" s="144">
        <f t="shared" si="4"/>
        <v>0</v>
      </c>
      <c r="I166" s="14"/>
    </row>
    <row r="167" spans="1:9" ht="12.4" hidden="1" customHeight="1">
      <c r="A167" s="13"/>
      <c r="B167" s="140"/>
      <c r="C167" s="145"/>
      <c r="D167" s="177"/>
      <c r="E167" s="178"/>
      <c r="F167" s="142" t="str">
        <f>VLOOKUP(C167,'[2]Acha Air Sales Price List'!$B$1:$D$65536,3,FALSE)</f>
        <v>Exchange rate :</v>
      </c>
      <c r="G167" s="143">
        <f>ROUND(IF(ISBLANK(C167),0,VLOOKUP(C167,'[2]Acha Air Sales Price List'!$B$1:$X$65536,12,FALSE)*$L$14),2)</f>
        <v>0</v>
      </c>
      <c r="H167" s="144">
        <f t="shared" si="4"/>
        <v>0</v>
      </c>
      <c r="I167" s="14"/>
    </row>
    <row r="168" spans="1:9" ht="12.4" hidden="1" customHeight="1">
      <c r="A168" s="13"/>
      <c r="B168" s="140"/>
      <c r="C168" s="145"/>
      <c r="D168" s="177"/>
      <c r="E168" s="178"/>
      <c r="F168" s="142" t="str">
        <f>VLOOKUP(C168,'[2]Acha Air Sales Price List'!$B$1:$D$65536,3,FALSE)</f>
        <v>Exchange rate :</v>
      </c>
      <c r="G168" s="143">
        <f>ROUND(IF(ISBLANK(C168),0,VLOOKUP(C168,'[2]Acha Air Sales Price List'!$B$1:$X$65536,12,FALSE)*$L$14),2)</f>
        <v>0</v>
      </c>
      <c r="H168" s="144">
        <f t="shared" si="4"/>
        <v>0</v>
      </c>
      <c r="I168" s="14"/>
    </row>
    <row r="169" spans="1:9" ht="12.4" hidden="1" customHeight="1">
      <c r="A169" s="13"/>
      <c r="B169" s="140"/>
      <c r="C169" s="145"/>
      <c r="D169" s="177"/>
      <c r="E169" s="178"/>
      <c r="F169" s="142" t="str">
        <f>VLOOKUP(C169,'[2]Acha Air Sales Price List'!$B$1:$D$65536,3,FALSE)</f>
        <v>Exchange rate :</v>
      </c>
      <c r="G169" s="143">
        <f>ROUND(IF(ISBLANK(C169),0,VLOOKUP(C169,'[2]Acha Air Sales Price List'!$B$1:$X$65536,12,FALSE)*$L$14),2)</f>
        <v>0</v>
      </c>
      <c r="H169" s="144">
        <f t="shared" si="4"/>
        <v>0</v>
      </c>
      <c r="I169" s="14"/>
    </row>
    <row r="170" spans="1:9" ht="12.4" hidden="1" customHeight="1">
      <c r="A170" s="13"/>
      <c r="B170" s="140"/>
      <c r="C170" s="145"/>
      <c r="D170" s="177"/>
      <c r="E170" s="178"/>
      <c r="F170" s="142" t="str">
        <f>VLOOKUP(C170,'[2]Acha Air Sales Price List'!$B$1:$D$65536,3,FALSE)</f>
        <v>Exchange rate :</v>
      </c>
      <c r="G170" s="143">
        <f>ROUND(IF(ISBLANK(C170),0,VLOOKUP(C170,'[2]Acha Air Sales Price List'!$B$1:$X$65536,12,FALSE)*$L$14),2)</f>
        <v>0</v>
      </c>
      <c r="H170" s="144">
        <f t="shared" si="4"/>
        <v>0</v>
      </c>
      <c r="I170" s="14"/>
    </row>
    <row r="171" spans="1:9" ht="12.4" hidden="1" customHeight="1">
      <c r="A171" s="13"/>
      <c r="B171" s="140"/>
      <c r="C171" s="145"/>
      <c r="D171" s="177"/>
      <c r="E171" s="178"/>
      <c r="F171" s="142" t="str">
        <f>VLOOKUP(C171,'[2]Acha Air Sales Price List'!$B$1:$D$65536,3,FALSE)</f>
        <v>Exchange rate :</v>
      </c>
      <c r="G171" s="143">
        <f>ROUND(IF(ISBLANK(C171),0,VLOOKUP(C171,'[2]Acha Air Sales Price List'!$B$1:$X$65536,12,FALSE)*$L$14),2)</f>
        <v>0</v>
      </c>
      <c r="H171" s="144">
        <f t="shared" si="4"/>
        <v>0</v>
      </c>
      <c r="I171" s="14"/>
    </row>
    <row r="172" spans="1:9" ht="12.4" hidden="1" customHeight="1">
      <c r="A172" s="13"/>
      <c r="B172" s="140"/>
      <c r="C172" s="145"/>
      <c r="D172" s="177"/>
      <c r="E172" s="178"/>
      <c r="F172" s="142" t="str">
        <f>VLOOKUP(C172,'[2]Acha Air Sales Price List'!$B$1:$D$65536,3,FALSE)</f>
        <v>Exchange rate :</v>
      </c>
      <c r="G172" s="143">
        <f>ROUND(IF(ISBLANK(C172),0,VLOOKUP(C172,'[2]Acha Air Sales Price List'!$B$1:$X$65536,12,FALSE)*$L$14),2)</f>
        <v>0</v>
      </c>
      <c r="H172" s="144">
        <f t="shared" si="4"/>
        <v>0</v>
      </c>
      <c r="I172" s="14"/>
    </row>
    <row r="173" spans="1:9" ht="12.4" hidden="1" customHeight="1">
      <c r="A173" s="13"/>
      <c r="B173" s="140"/>
      <c r="C173" s="145"/>
      <c r="D173" s="177"/>
      <c r="E173" s="178"/>
      <c r="F173" s="142" t="str">
        <f>VLOOKUP(C173,'[2]Acha Air Sales Price List'!$B$1:$D$65536,3,FALSE)</f>
        <v>Exchange rate :</v>
      </c>
      <c r="G173" s="143">
        <f>ROUND(IF(ISBLANK(C173),0,VLOOKUP(C173,'[2]Acha Air Sales Price List'!$B$1:$X$65536,12,FALSE)*$L$14),2)</f>
        <v>0</v>
      </c>
      <c r="H173" s="144">
        <f t="shared" si="4"/>
        <v>0</v>
      </c>
      <c r="I173" s="14"/>
    </row>
    <row r="174" spans="1:9" ht="12.4" hidden="1" customHeight="1">
      <c r="A174" s="13"/>
      <c r="B174" s="140"/>
      <c r="C174" s="145"/>
      <c r="D174" s="177"/>
      <c r="E174" s="178"/>
      <c r="F174" s="142" t="str">
        <f>VLOOKUP(C174,'[2]Acha Air Sales Price List'!$B$1:$D$65536,3,FALSE)</f>
        <v>Exchange rate :</v>
      </c>
      <c r="G174" s="143">
        <f>ROUND(IF(ISBLANK(C174),0,VLOOKUP(C174,'[2]Acha Air Sales Price List'!$B$1:$X$65536,12,FALSE)*$L$14),2)</f>
        <v>0</v>
      </c>
      <c r="H174" s="144">
        <f t="shared" si="4"/>
        <v>0</v>
      </c>
      <c r="I174" s="14"/>
    </row>
    <row r="175" spans="1:9" ht="12.4" hidden="1" customHeight="1">
      <c r="A175" s="13"/>
      <c r="B175" s="140"/>
      <c r="C175" s="145"/>
      <c r="D175" s="177"/>
      <c r="E175" s="178"/>
      <c r="F175" s="142" t="str">
        <f>VLOOKUP(C175,'[2]Acha Air Sales Price List'!$B$1:$D$65536,3,FALSE)</f>
        <v>Exchange rate :</v>
      </c>
      <c r="G175" s="143">
        <f>ROUND(IF(ISBLANK(C175),0,VLOOKUP(C175,'[2]Acha Air Sales Price List'!$B$1:$X$65536,12,FALSE)*$L$14),2)</f>
        <v>0</v>
      </c>
      <c r="H175" s="144">
        <f t="shared" si="4"/>
        <v>0</v>
      </c>
      <c r="I175" s="14"/>
    </row>
    <row r="176" spans="1:9" ht="12.4" hidden="1" customHeight="1">
      <c r="A176" s="13"/>
      <c r="B176" s="140"/>
      <c r="C176" s="145"/>
      <c r="D176" s="177"/>
      <c r="E176" s="178"/>
      <c r="F176" s="142" t="str">
        <f>VLOOKUP(C176,'[2]Acha Air Sales Price List'!$B$1:$D$65536,3,FALSE)</f>
        <v>Exchange rate :</v>
      </c>
      <c r="G176" s="143">
        <f>ROUND(IF(ISBLANK(C176),0,VLOOKUP(C176,'[2]Acha Air Sales Price List'!$B$1:$X$65536,12,FALSE)*$L$14),2)</f>
        <v>0</v>
      </c>
      <c r="H176" s="144">
        <f t="shared" si="4"/>
        <v>0</v>
      </c>
      <c r="I176" s="14"/>
    </row>
    <row r="177" spans="1:9" ht="12.4" hidden="1" customHeight="1">
      <c r="A177" s="13"/>
      <c r="B177" s="140"/>
      <c r="C177" s="145"/>
      <c r="D177" s="177"/>
      <c r="E177" s="178"/>
      <c r="F177" s="142" t="str">
        <f>VLOOKUP(C177,'[2]Acha Air Sales Price List'!$B$1:$D$65536,3,FALSE)</f>
        <v>Exchange rate :</v>
      </c>
      <c r="G177" s="143">
        <f>ROUND(IF(ISBLANK(C177),0,VLOOKUP(C177,'[2]Acha Air Sales Price List'!$B$1:$X$65536,12,FALSE)*$L$14),2)</f>
        <v>0</v>
      </c>
      <c r="H177" s="144">
        <f t="shared" si="4"/>
        <v>0</v>
      </c>
      <c r="I177" s="14"/>
    </row>
    <row r="178" spans="1:9" ht="12.4" hidden="1" customHeight="1">
      <c r="A178" s="13"/>
      <c r="B178" s="140"/>
      <c r="C178" s="146"/>
      <c r="D178" s="177"/>
      <c r="E178" s="178"/>
      <c r="F178" s="142" t="str">
        <f>VLOOKUP(C178,'[2]Acha Air Sales Price List'!$B$1:$D$65536,3,FALSE)</f>
        <v>Exchange rate :</v>
      </c>
      <c r="G178" s="143">
        <f>ROUND(IF(ISBLANK(C178),0,VLOOKUP(C178,'[2]Acha Air Sales Price List'!$B$1:$X$65536,12,FALSE)*$L$14),2)</f>
        <v>0</v>
      </c>
      <c r="H178" s="144">
        <f>ROUND(IF(ISNUMBER(B178), G178*B178, 0),5)</f>
        <v>0</v>
      </c>
      <c r="I178" s="14"/>
    </row>
    <row r="179" spans="1:9" ht="12" hidden="1" customHeight="1">
      <c r="A179" s="13"/>
      <c r="B179" s="140"/>
      <c r="C179" s="145"/>
      <c r="D179" s="177"/>
      <c r="E179" s="178"/>
      <c r="F179" s="142" t="str">
        <f>VLOOKUP(C179,'[2]Acha Air Sales Price List'!$B$1:$D$65536,3,FALSE)</f>
        <v>Exchange rate :</v>
      </c>
      <c r="G179" s="143">
        <f>ROUND(IF(ISBLANK(C179),0,VLOOKUP(C179,'[2]Acha Air Sales Price List'!$B$1:$X$65536,12,FALSE)*$L$14),2)</f>
        <v>0</v>
      </c>
      <c r="H179" s="144">
        <f t="shared" ref="H179:H233" si="5">ROUND(IF(ISNUMBER(B179), G179*B179, 0),5)</f>
        <v>0</v>
      </c>
      <c r="I179" s="14"/>
    </row>
    <row r="180" spans="1:9" ht="12.4" hidden="1" customHeight="1">
      <c r="A180" s="13"/>
      <c r="B180" s="140"/>
      <c r="C180" s="145"/>
      <c r="D180" s="177"/>
      <c r="E180" s="178"/>
      <c r="F180" s="142" t="str">
        <f>VLOOKUP(C180,'[2]Acha Air Sales Price List'!$B$1:$D$65536,3,FALSE)</f>
        <v>Exchange rate :</v>
      </c>
      <c r="G180" s="143">
        <f>ROUND(IF(ISBLANK(C180),0,VLOOKUP(C180,'[2]Acha Air Sales Price List'!$B$1:$X$65536,12,FALSE)*$L$14),2)</f>
        <v>0</v>
      </c>
      <c r="H180" s="144">
        <f t="shared" si="5"/>
        <v>0</v>
      </c>
      <c r="I180" s="14"/>
    </row>
    <row r="181" spans="1:9" ht="12.4" hidden="1" customHeight="1">
      <c r="A181" s="13"/>
      <c r="B181" s="140"/>
      <c r="C181" s="145"/>
      <c r="D181" s="177"/>
      <c r="E181" s="178"/>
      <c r="F181" s="142" t="str">
        <f>VLOOKUP(C181,'[2]Acha Air Sales Price List'!$B$1:$D$65536,3,FALSE)</f>
        <v>Exchange rate :</v>
      </c>
      <c r="G181" s="143">
        <f>ROUND(IF(ISBLANK(C181),0,VLOOKUP(C181,'[2]Acha Air Sales Price List'!$B$1:$X$65536,12,FALSE)*$L$14),2)</f>
        <v>0</v>
      </c>
      <c r="H181" s="144">
        <f t="shared" si="5"/>
        <v>0</v>
      </c>
      <c r="I181" s="14"/>
    </row>
    <row r="182" spans="1:9" ht="12.4" hidden="1" customHeight="1">
      <c r="A182" s="13"/>
      <c r="B182" s="140"/>
      <c r="C182" s="145"/>
      <c r="D182" s="177"/>
      <c r="E182" s="178"/>
      <c r="F182" s="142" t="str">
        <f>VLOOKUP(C182,'[2]Acha Air Sales Price List'!$B$1:$D$65536,3,FALSE)</f>
        <v>Exchange rate :</v>
      </c>
      <c r="G182" s="143">
        <f>ROUND(IF(ISBLANK(C182),0,VLOOKUP(C182,'[2]Acha Air Sales Price List'!$B$1:$X$65536,12,FALSE)*$L$14),2)</f>
        <v>0</v>
      </c>
      <c r="H182" s="144">
        <f t="shared" si="5"/>
        <v>0</v>
      </c>
      <c r="I182" s="14"/>
    </row>
    <row r="183" spans="1:9" ht="12.4" hidden="1" customHeight="1">
      <c r="A183" s="13"/>
      <c r="B183" s="140"/>
      <c r="C183" s="145"/>
      <c r="D183" s="177"/>
      <c r="E183" s="178"/>
      <c r="F183" s="142" t="str">
        <f>VLOOKUP(C183,'[2]Acha Air Sales Price List'!$B$1:$D$65536,3,FALSE)</f>
        <v>Exchange rate :</v>
      </c>
      <c r="G183" s="143">
        <f>ROUND(IF(ISBLANK(C183),0,VLOOKUP(C183,'[2]Acha Air Sales Price List'!$B$1:$X$65536,12,FALSE)*$L$14),2)</f>
        <v>0</v>
      </c>
      <c r="H183" s="144">
        <f t="shared" si="5"/>
        <v>0</v>
      </c>
      <c r="I183" s="14"/>
    </row>
    <row r="184" spans="1:9" ht="12.4" hidden="1" customHeight="1">
      <c r="A184" s="13"/>
      <c r="B184" s="140"/>
      <c r="C184" s="145"/>
      <c r="D184" s="177"/>
      <c r="E184" s="178"/>
      <c r="F184" s="142" t="str">
        <f>VLOOKUP(C184,'[2]Acha Air Sales Price List'!$B$1:$D$65536,3,FALSE)</f>
        <v>Exchange rate :</v>
      </c>
      <c r="G184" s="143">
        <f>ROUND(IF(ISBLANK(C184),0,VLOOKUP(C184,'[2]Acha Air Sales Price List'!$B$1:$X$65536,12,FALSE)*$L$14),2)</f>
        <v>0</v>
      </c>
      <c r="H184" s="144">
        <f t="shared" si="5"/>
        <v>0</v>
      </c>
      <c r="I184" s="14"/>
    </row>
    <row r="185" spans="1:9" ht="12.4" hidden="1" customHeight="1">
      <c r="A185" s="13"/>
      <c r="B185" s="140"/>
      <c r="C185" s="145"/>
      <c r="D185" s="177"/>
      <c r="E185" s="178"/>
      <c r="F185" s="142" t="str">
        <f>VLOOKUP(C185,'[2]Acha Air Sales Price List'!$B$1:$D$65536,3,FALSE)</f>
        <v>Exchange rate :</v>
      </c>
      <c r="G185" s="143">
        <f>ROUND(IF(ISBLANK(C185),0,VLOOKUP(C185,'[2]Acha Air Sales Price List'!$B$1:$X$65536,12,FALSE)*$L$14),2)</f>
        <v>0</v>
      </c>
      <c r="H185" s="144">
        <f t="shared" si="5"/>
        <v>0</v>
      </c>
      <c r="I185" s="14"/>
    </row>
    <row r="186" spans="1:9" ht="12.4" hidden="1" customHeight="1">
      <c r="A186" s="13"/>
      <c r="B186" s="140"/>
      <c r="C186" s="145"/>
      <c r="D186" s="177"/>
      <c r="E186" s="178"/>
      <c r="F186" s="142" t="str">
        <f>VLOOKUP(C186,'[2]Acha Air Sales Price List'!$B$1:$D$65536,3,FALSE)</f>
        <v>Exchange rate :</v>
      </c>
      <c r="G186" s="143">
        <f>ROUND(IF(ISBLANK(C186),0,VLOOKUP(C186,'[2]Acha Air Sales Price List'!$B$1:$X$65536,12,FALSE)*$L$14),2)</f>
        <v>0</v>
      </c>
      <c r="H186" s="144">
        <f t="shared" si="5"/>
        <v>0</v>
      </c>
      <c r="I186" s="14"/>
    </row>
    <row r="187" spans="1:9" ht="12.4" hidden="1" customHeight="1">
      <c r="A187" s="13"/>
      <c r="B187" s="140"/>
      <c r="C187" s="145"/>
      <c r="D187" s="177"/>
      <c r="E187" s="178"/>
      <c r="F187" s="142" t="str">
        <f>VLOOKUP(C187,'[2]Acha Air Sales Price List'!$B$1:$D$65536,3,FALSE)</f>
        <v>Exchange rate :</v>
      </c>
      <c r="G187" s="143">
        <f>ROUND(IF(ISBLANK(C187),0,VLOOKUP(C187,'[2]Acha Air Sales Price List'!$B$1:$X$65536,12,FALSE)*$L$14),2)</f>
        <v>0</v>
      </c>
      <c r="H187" s="144">
        <f t="shared" si="5"/>
        <v>0</v>
      </c>
      <c r="I187" s="14"/>
    </row>
    <row r="188" spans="1:9" ht="12.4" hidden="1" customHeight="1">
      <c r="A188" s="13"/>
      <c r="B188" s="140"/>
      <c r="C188" s="145"/>
      <c r="D188" s="177"/>
      <c r="E188" s="178"/>
      <c r="F188" s="142" t="str">
        <f>VLOOKUP(C188,'[2]Acha Air Sales Price List'!$B$1:$D$65536,3,FALSE)</f>
        <v>Exchange rate :</v>
      </c>
      <c r="G188" s="143">
        <f>ROUND(IF(ISBLANK(C188),0,VLOOKUP(C188,'[2]Acha Air Sales Price List'!$B$1:$X$65536,12,FALSE)*$L$14),2)</f>
        <v>0</v>
      </c>
      <c r="H188" s="144">
        <f t="shared" si="5"/>
        <v>0</v>
      </c>
      <c r="I188" s="14"/>
    </row>
    <row r="189" spans="1:9" ht="12.4" hidden="1" customHeight="1">
      <c r="A189" s="13"/>
      <c r="B189" s="140"/>
      <c r="C189" s="145"/>
      <c r="D189" s="177"/>
      <c r="E189" s="178"/>
      <c r="F189" s="142" t="str">
        <f>VLOOKUP(C189,'[2]Acha Air Sales Price List'!$B$1:$D$65536,3,FALSE)</f>
        <v>Exchange rate :</v>
      </c>
      <c r="G189" s="143">
        <f>ROUND(IF(ISBLANK(C189),0,VLOOKUP(C189,'[2]Acha Air Sales Price List'!$B$1:$X$65536,12,FALSE)*$L$14),2)</f>
        <v>0</v>
      </c>
      <c r="H189" s="144">
        <f t="shared" si="5"/>
        <v>0</v>
      </c>
      <c r="I189" s="14"/>
    </row>
    <row r="190" spans="1:9" ht="12.4" hidden="1" customHeight="1">
      <c r="A190" s="13"/>
      <c r="B190" s="140"/>
      <c r="C190" s="145"/>
      <c r="D190" s="177"/>
      <c r="E190" s="178"/>
      <c r="F190" s="142" t="str">
        <f>VLOOKUP(C190,'[2]Acha Air Sales Price List'!$B$1:$D$65536,3,FALSE)</f>
        <v>Exchange rate :</v>
      </c>
      <c r="G190" s="143">
        <f>ROUND(IF(ISBLANK(C190),0,VLOOKUP(C190,'[2]Acha Air Sales Price List'!$B$1:$X$65536,12,FALSE)*$L$14),2)</f>
        <v>0</v>
      </c>
      <c r="H190" s="144">
        <f t="shared" si="5"/>
        <v>0</v>
      </c>
      <c r="I190" s="14"/>
    </row>
    <row r="191" spans="1:9" ht="12.4" hidden="1" customHeight="1">
      <c r="A191" s="13"/>
      <c r="B191" s="140"/>
      <c r="C191" s="145"/>
      <c r="D191" s="177"/>
      <c r="E191" s="178"/>
      <c r="F191" s="142" t="str">
        <f>VLOOKUP(C191,'[2]Acha Air Sales Price List'!$B$1:$D$65536,3,FALSE)</f>
        <v>Exchange rate :</v>
      </c>
      <c r="G191" s="143">
        <f>ROUND(IF(ISBLANK(C191),0,VLOOKUP(C191,'[2]Acha Air Sales Price List'!$B$1:$X$65536,12,FALSE)*$L$14),2)</f>
        <v>0</v>
      </c>
      <c r="H191" s="144">
        <f t="shared" si="5"/>
        <v>0</v>
      </c>
      <c r="I191" s="14"/>
    </row>
    <row r="192" spans="1:9" ht="12.4" hidden="1" customHeight="1">
      <c r="A192" s="13"/>
      <c r="B192" s="140"/>
      <c r="C192" s="145"/>
      <c r="D192" s="177"/>
      <c r="E192" s="178"/>
      <c r="F192" s="142" t="str">
        <f>VLOOKUP(C192,'[2]Acha Air Sales Price List'!$B$1:$D$65536,3,FALSE)</f>
        <v>Exchange rate :</v>
      </c>
      <c r="G192" s="143">
        <f>ROUND(IF(ISBLANK(C192),0,VLOOKUP(C192,'[2]Acha Air Sales Price List'!$B$1:$X$65536,12,FALSE)*$L$14),2)</f>
        <v>0</v>
      </c>
      <c r="H192" s="144">
        <f t="shared" si="5"/>
        <v>0</v>
      </c>
      <c r="I192" s="14"/>
    </row>
    <row r="193" spans="1:9" ht="12.4" hidden="1" customHeight="1">
      <c r="A193" s="13"/>
      <c r="B193" s="140"/>
      <c r="C193" s="145"/>
      <c r="D193" s="177"/>
      <c r="E193" s="178"/>
      <c r="F193" s="142" t="str">
        <f>VLOOKUP(C193,'[2]Acha Air Sales Price List'!$B$1:$D$65536,3,FALSE)</f>
        <v>Exchange rate :</v>
      </c>
      <c r="G193" s="143">
        <f>ROUND(IF(ISBLANK(C193),0,VLOOKUP(C193,'[2]Acha Air Sales Price List'!$B$1:$X$65536,12,FALSE)*$L$14),2)</f>
        <v>0</v>
      </c>
      <c r="H193" s="144">
        <f t="shared" si="5"/>
        <v>0</v>
      </c>
      <c r="I193" s="14"/>
    </row>
    <row r="194" spans="1:9" ht="12.4" hidden="1" customHeight="1">
      <c r="A194" s="13"/>
      <c r="B194" s="140"/>
      <c r="C194" s="146"/>
      <c r="D194" s="177"/>
      <c r="E194" s="178"/>
      <c r="F194" s="142" t="str">
        <f>VLOOKUP(C194,'[2]Acha Air Sales Price List'!$B$1:$D$65536,3,FALSE)</f>
        <v>Exchange rate :</v>
      </c>
      <c r="G194" s="143">
        <f>ROUND(IF(ISBLANK(C194),0,VLOOKUP(C194,'[2]Acha Air Sales Price List'!$B$1:$X$65536,12,FALSE)*$L$14),2)</f>
        <v>0</v>
      </c>
      <c r="H194" s="144">
        <f t="shared" si="5"/>
        <v>0</v>
      </c>
      <c r="I194" s="14"/>
    </row>
    <row r="195" spans="1:9" ht="12.4" hidden="1" customHeight="1">
      <c r="A195" s="13"/>
      <c r="B195" s="140"/>
      <c r="C195" s="146"/>
      <c r="D195" s="177"/>
      <c r="E195" s="178"/>
      <c r="F195" s="142" t="str">
        <f>VLOOKUP(C195,'[2]Acha Air Sales Price List'!$B$1:$D$65536,3,FALSE)</f>
        <v>Exchange rate :</v>
      </c>
      <c r="G195" s="143">
        <f>ROUND(IF(ISBLANK(C195),0,VLOOKUP(C195,'[2]Acha Air Sales Price List'!$B$1:$X$65536,12,FALSE)*$L$14),2)</f>
        <v>0</v>
      </c>
      <c r="H195" s="144">
        <f t="shared" si="5"/>
        <v>0</v>
      </c>
      <c r="I195" s="14"/>
    </row>
    <row r="196" spans="1:9" ht="12.4" hidden="1" customHeight="1">
      <c r="A196" s="13"/>
      <c r="B196" s="140"/>
      <c r="C196" s="145"/>
      <c r="D196" s="177"/>
      <c r="E196" s="178"/>
      <c r="F196" s="142" t="str">
        <f>VLOOKUP(C196,'[2]Acha Air Sales Price List'!$B$1:$D$65536,3,FALSE)</f>
        <v>Exchange rate :</v>
      </c>
      <c r="G196" s="143">
        <f>ROUND(IF(ISBLANK(C196),0,VLOOKUP(C196,'[2]Acha Air Sales Price List'!$B$1:$X$65536,12,FALSE)*$L$14),2)</f>
        <v>0</v>
      </c>
      <c r="H196" s="144">
        <f t="shared" si="5"/>
        <v>0</v>
      </c>
      <c r="I196" s="14"/>
    </row>
    <row r="197" spans="1:9" ht="12.4" hidden="1" customHeight="1">
      <c r="A197" s="13"/>
      <c r="B197" s="140"/>
      <c r="C197" s="145"/>
      <c r="D197" s="177"/>
      <c r="E197" s="178"/>
      <c r="F197" s="142" t="str">
        <f>VLOOKUP(C197,'[2]Acha Air Sales Price List'!$B$1:$D$65536,3,FALSE)</f>
        <v>Exchange rate :</v>
      </c>
      <c r="G197" s="143">
        <f>ROUND(IF(ISBLANK(C197),0,VLOOKUP(C197,'[2]Acha Air Sales Price List'!$B$1:$X$65536,12,FALSE)*$L$14),2)</f>
        <v>0</v>
      </c>
      <c r="H197" s="144">
        <f t="shared" si="5"/>
        <v>0</v>
      </c>
      <c r="I197" s="14"/>
    </row>
    <row r="198" spans="1:9" ht="12.4" hidden="1" customHeight="1">
      <c r="A198" s="13"/>
      <c r="B198" s="140"/>
      <c r="C198" s="145"/>
      <c r="D198" s="177"/>
      <c r="E198" s="178"/>
      <c r="F198" s="142" t="str">
        <f>VLOOKUP(C198,'[2]Acha Air Sales Price List'!$B$1:$D$65536,3,FALSE)</f>
        <v>Exchange rate :</v>
      </c>
      <c r="G198" s="143">
        <f>ROUND(IF(ISBLANK(C198),0,VLOOKUP(C198,'[2]Acha Air Sales Price List'!$B$1:$X$65536,12,FALSE)*$L$14),2)</f>
        <v>0</v>
      </c>
      <c r="H198" s="144">
        <f t="shared" si="5"/>
        <v>0</v>
      </c>
      <c r="I198" s="14"/>
    </row>
    <row r="199" spans="1:9" ht="12.4" hidden="1" customHeight="1">
      <c r="A199" s="13"/>
      <c r="B199" s="140"/>
      <c r="C199" s="145"/>
      <c r="D199" s="177"/>
      <c r="E199" s="178"/>
      <c r="F199" s="142" t="str">
        <f>VLOOKUP(C199,'[2]Acha Air Sales Price List'!$B$1:$D$65536,3,FALSE)</f>
        <v>Exchange rate :</v>
      </c>
      <c r="G199" s="143">
        <f>ROUND(IF(ISBLANK(C199),0,VLOOKUP(C199,'[2]Acha Air Sales Price List'!$B$1:$X$65536,12,FALSE)*$L$14),2)</f>
        <v>0</v>
      </c>
      <c r="H199" s="144">
        <f t="shared" si="5"/>
        <v>0</v>
      </c>
      <c r="I199" s="14"/>
    </row>
    <row r="200" spans="1:9" ht="12.4" hidden="1" customHeight="1">
      <c r="A200" s="13"/>
      <c r="B200" s="140"/>
      <c r="C200" s="145"/>
      <c r="D200" s="177"/>
      <c r="E200" s="178"/>
      <c r="F200" s="142" t="str">
        <f>VLOOKUP(C200,'[2]Acha Air Sales Price List'!$B$1:$D$65536,3,FALSE)</f>
        <v>Exchange rate :</v>
      </c>
      <c r="G200" s="143">
        <f>ROUND(IF(ISBLANK(C200),0,VLOOKUP(C200,'[2]Acha Air Sales Price List'!$B$1:$X$65536,12,FALSE)*$L$14),2)</f>
        <v>0</v>
      </c>
      <c r="H200" s="144">
        <f t="shared" si="5"/>
        <v>0</v>
      </c>
      <c r="I200" s="14"/>
    </row>
    <row r="201" spans="1:9" ht="12.4" hidden="1" customHeight="1">
      <c r="A201" s="13"/>
      <c r="B201" s="140"/>
      <c r="C201" s="145"/>
      <c r="D201" s="177"/>
      <c r="E201" s="178"/>
      <c r="F201" s="142" t="str">
        <f>VLOOKUP(C201,'[2]Acha Air Sales Price List'!$B$1:$D$65536,3,FALSE)</f>
        <v>Exchange rate :</v>
      </c>
      <c r="G201" s="143">
        <f>ROUND(IF(ISBLANK(C201),0,VLOOKUP(C201,'[2]Acha Air Sales Price List'!$B$1:$X$65536,12,FALSE)*$L$14),2)</f>
        <v>0</v>
      </c>
      <c r="H201" s="144">
        <f t="shared" si="5"/>
        <v>0</v>
      </c>
      <c r="I201" s="14"/>
    </row>
    <row r="202" spans="1:9" ht="12.4" hidden="1" customHeight="1">
      <c r="A202" s="13"/>
      <c r="B202" s="140"/>
      <c r="C202" s="145"/>
      <c r="D202" s="177"/>
      <c r="E202" s="178"/>
      <c r="F202" s="142" t="str">
        <f>VLOOKUP(C202,'[2]Acha Air Sales Price List'!$B$1:$D$65536,3,FALSE)</f>
        <v>Exchange rate :</v>
      </c>
      <c r="G202" s="143">
        <f>ROUND(IF(ISBLANK(C202),0,VLOOKUP(C202,'[2]Acha Air Sales Price List'!$B$1:$X$65536,12,FALSE)*$L$14),2)</f>
        <v>0</v>
      </c>
      <c r="H202" s="144">
        <f t="shared" si="5"/>
        <v>0</v>
      </c>
      <c r="I202" s="14"/>
    </row>
    <row r="203" spans="1:9" ht="12.4" hidden="1" customHeight="1">
      <c r="A203" s="13"/>
      <c r="B203" s="140"/>
      <c r="C203" s="145"/>
      <c r="D203" s="177"/>
      <c r="E203" s="178"/>
      <c r="F203" s="142" t="str">
        <f>VLOOKUP(C203,'[2]Acha Air Sales Price List'!$B$1:$D$65536,3,FALSE)</f>
        <v>Exchange rate :</v>
      </c>
      <c r="G203" s="143">
        <f>ROUND(IF(ISBLANK(C203),0,VLOOKUP(C203,'[2]Acha Air Sales Price List'!$B$1:$X$65536,12,FALSE)*$L$14),2)</f>
        <v>0</v>
      </c>
      <c r="H203" s="144">
        <f t="shared" si="5"/>
        <v>0</v>
      </c>
      <c r="I203" s="14"/>
    </row>
    <row r="204" spans="1:9" ht="12.4" hidden="1" customHeight="1">
      <c r="A204" s="13"/>
      <c r="B204" s="140"/>
      <c r="C204" s="145"/>
      <c r="D204" s="177"/>
      <c r="E204" s="178"/>
      <c r="F204" s="142" t="str">
        <f>VLOOKUP(C204,'[2]Acha Air Sales Price List'!$B$1:$D$65536,3,FALSE)</f>
        <v>Exchange rate :</v>
      </c>
      <c r="G204" s="143">
        <f>ROUND(IF(ISBLANK(C204),0,VLOOKUP(C204,'[2]Acha Air Sales Price List'!$B$1:$X$65536,12,FALSE)*$L$14),2)</f>
        <v>0</v>
      </c>
      <c r="H204" s="144">
        <f t="shared" si="5"/>
        <v>0</v>
      </c>
      <c r="I204" s="14"/>
    </row>
    <row r="205" spans="1:9" ht="12.4" hidden="1" customHeight="1">
      <c r="A205" s="13"/>
      <c r="B205" s="140"/>
      <c r="C205" s="145"/>
      <c r="D205" s="177"/>
      <c r="E205" s="178"/>
      <c r="F205" s="142" t="str">
        <f>VLOOKUP(C205,'[2]Acha Air Sales Price List'!$B$1:$D$65536,3,FALSE)</f>
        <v>Exchange rate :</v>
      </c>
      <c r="G205" s="143">
        <f>ROUND(IF(ISBLANK(C205),0,VLOOKUP(C205,'[2]Acha Air Sales Price List'!$B$1:$X$65536,12,FALSE)*$L$14),2)</f>
        <v>0</v>
      </c>
      <c r="H205" s="144">
        <f t="shared" si="5"/>
        <v>0</v>
      </c>
      <c r="I205" s="14"/>
    </row>
    <row r="206" spans="1:9" ht="12.4" hidden="1" customHeight="1">
      <c r="A206" s="13"/>
      <c r="B206" s="140"/>
      <c r="C206" s="146"/>
      <c r="D206" s="177"/>
      <c r="E206" s="178"/>
      <c r="F206" s="142" t="str">
        <f>VLOOKUP(C206,'[2]Acha Air Sales Price List'!$B$1:$D$65536,3,FALSE)</f>
        <v>Exchange rate :</v>
      </c>
      <c r="G206" s="143">
        <f>ROUND(IF(ISBLANK(C206),0,VLOOKUP(C206,'[2]Acha Air Sales Price List'!$B$1:$X$65536,12,FALSE)*$L$14),2)</f>
        <v>0</v>
      </c>
      <c r="H206" s="144">
        <f t="shared" si="5"/>
        <v>0</v>
      </c>
      <c r="I206" s="14"/>
    </row>
    <row r="207" spans="1:9" ht="12" hidden="1" customHeight="1">
      <c r="A207" s="13"/>
      <c r="B207" s="140"/>
      <c r="C207" s="145"/>
      <c r="D207" s="177"/>
      <c r="E207" s="178"/>
      <c r="F207" s="142" t="str">
        <f>VLOOKUP(C207,'[2]Acha Air Sales Price List'!$B$1:$D$65536,3,FALSE)</f>
        <v>Exchange rate :</v>
      </c>
      <c r="G207" s="143">
        <f>ROUND(IF(ISBLANK(C207),0,VLOOKUP(C207,'[2]Acha Air Sales Price List'!$B$1:$X$65536,12,FALSE)*$L$14),2)</f>
        <v>0</v>
      </c>
      <c r="H207" s="144">
        <f t="shared" si="5"/>
        <v>0</v>
      </c>
      <c r="I207" s="14"/>
    </row>
    <row r="208" spans="1:9" ht="12.4" hidden="1" customHeight="1">
      <c r="A208" s="13"/>
      <c r="B208" s="140"/>
      <c r="C208" s="145"/>
      <c r="D208" s="177"/>
      <c r="E208" s="178"/>
      <c r="F208" s="142" t="str">
        <f>VLOOKUP(C208,'[2]Acha Air Sales Price List'!$B$1:$D$65536,3,FALSE)</f>
        <v>Exchange rate :</v>
      </c>
      <c r="G208" s="143">
        <f>ROUND(IF(ISBLANK(C208),0,VLOOKUP(C208,'[2]Acha Air Sales Price List'!$B$1:$X$65536,12,FALSE)*$L$14),2)</f>
        <v>0</v>
      </c>
      <c r="H208" s="144">
        <f t="shared" si="5"/>
        <v>0</v>
      </c>
      <c r="I208" s="14"/>
    </row>
    <row r="209" spans="1:9" ht="12.4" hidden="1" customHeight="1">
      <c r="A209" s="13"/>
      <c r="B209" s="140"/>
      <c r="C209" s="145"/>
      <c r="D209" s="177"/>
      <c r="E209" s="178"/>
      <c r="F209" s="142" t="str">
        <f>VLOOKUP(C209,'[2]Acha Air Sales Price List'!$B$1:$D$65536,3,FALSE)</f>
        <v>Exchange rate :</v>
      </c>
      <c r="G209" s="143">
        <f>ROUND(IF(ISBLANK(C209),0,VLOOKUP(C209,'[2]Acha Air Sales Price List'!$B$1:$X$65536,12,FALSE)*$L$14),2)</f>
        <v>0</v>
      </c>
      <c r="H209" s="144">
        <f t="shared" si="5"/>
        <v>0</v>
      </c>
      <c r="I209" s="14"/>
    </row>
    <row r="210" spans="1:9" ht="12.4" hidden="1" customHeight="1">
      <c r="A210" s="13"/>
      <c r="B210" s="140"/>
      <c r="C210" s="145"/>
      <c r="D210" s="177"/>
      <c r="E210" s="178"/>
      <c r="F210" s="142" t="str">
        <f>VLOOKUP(C210,'[2]Acha Air Sales Price List'!$B$1:$D$65536,3,FALSE)</f>
        <v>Exchange rate :</v>
      </c>
      <c r="G210" s="143">
        <f>ROUND(IF(ISBLANK(C210),0,VLOOKUP(C210,'[2]Acha Air Sales Price List'!$B$1:$X$65536,12,FALSE)*$L$14),2)</f>
        <v>0</v>
      </c>
      <c r="H210" s="144">
        <f t="shared" si="5"/>
        <v>0</v>
      </c>
      <c r="I210" s="14"/>
    </row>
    <row r="211" spans="1:9" ht="12.4" hidden="1" customHeight="1">
      <c r="A211" s="13"/>
      <c r="B211" s="140"/>
      <c r="C211" s="145"/>
      <c r="D211" s="177"/>
      <c r="E211" s="178"/>
      <c r="F211" s="142" t="str">
        <f>VLOOKUP(C211,'[2]Acha Air Sales Price List'!$B$1:$D$65536,3,FALSE)</f>
        <v>Exchange rate :</v>
      </c>
      <c r="G211" s="143">
        <f>ROUND(IF(ISBLANK(C211),0,VLOOKUP(C211,'[2]Acha Air Sales Price List'!$B$1:$X$65536,12,FALSE)*$L$14),2)</f>
        <v>0</v>
      </c>
      <c r="H211" s="144">
        <f t="shared" si="5"/>
        <v>0</v>
      </c>
      <c r="I211" s="14"/>
    </row>
    <row r="212" spans="1:9" ht="12.4" hidden="1" customHeight="1">
      <c r="A212" s="13"/>
      <c r="B212" s="140"/>
      <c r="C212" s="145"/>
      <c r="D212" s="177"/>
      <c r="E212" s="178"/>
      <c r="F212" s="142" t="str">
        <f>VLOOKUP(C212,'[2]Acha Air Sales Price List'!$B$1:$D$65536,3,FALSE)</f>
        <v>Exchange rate :</v>
      </c>
      <c r="G212" s="143">
        <f>ROUND(IF(ISBLANK(C212),0,VLOOKUP(C212,'[2]Acha Air Sales Price List'!$B$1:$X$65536,12,FALSE)*$L$14),2)</f>
        <v>0</v>
      </c>
      <c r="H212" s="144">
        <f t="shared" si="5"/>
        <v>0</v>
      </c>
      <c r="I212" s="14"/>
    </row>
    <row r="213" spans="1:9" ht="12.4" hidden="1" customHeight="1">
      <c r="A213" s="13"/>
      <c r="B213" s="140"/>
      <c r="C213" s="145"/>
      <c r="D213" s="177"/>
      <c r="E213" s="178"/>
      <c r="F213" s="142" t="str">
        <f>VLOOKUP(C213,'[2]Acha Air Sales Price List'!$B$1:$D$65536,3,FALSE)</f>
        <v>Exchange rate :</v>
      </c>
      <c r="G213" s="143">
        <f>ROUND(IF(ISBLANK(C213),0,VLOOKUP(C213,'[2]Acha Air Sales Price List'!$B$1:$X$65536,12,FALSE)*$L$14),2)</f>
        <v>0</v>
      </c>
      <c r="H213" s="144">
        <f t="shared" si="5"/>
        <v>0</v>
      </c>
      <c r="I213" s="14"/>
    </row>
    <row r="214" spans="1:9" ht="12.4" hidden="1" customHeight="1">
      <c r="A214" s="13"/>
      <c r="B214" s="140"/>
      <c r="C214" s="145"/>
      <c r="D214" s="177"/>
      <c r="E214" s="178"/>
      <c r="F214" s="142" t="str">
        <f>VLOOKUP(C214,'[2]Acha Air Sales Price List'!$B$1:$D$65536,3,FALSE)</f>
        <v>Exchange rate :</v>
      </c>
      <c r="G214" s="143">
        <f>ROUND(IF(ISBLANK(C214),0,VLOOKUP(C214,'[2]Acha Air Sales Price List'!$B$1:$X$65536,12,FALSE)*$L$14),2)</f>
        <v>0</v>
      </c>
      <c r="H214" s="144">
        <f t="shared" si="5"/>
        <v>0</v>
      </c>
      <c r="I214" s="14"/>
    </row>
    <row r="215" spans="1:9" ht="12.4" hidden="1" customHeight="1">
      <c r="A215" s="13"/>
      <c r="B215" s="140"/>
      <c r="C215" s="145"/>
      <c r="D215" s="177"/>
      <c r="E215" s="178"/>
      <c r="F215" s="142" t="str">
        <f>VLOOKUP(C215,'[2]Acha Air Sales Price List'!$B$1:$D$65536,3,FALSE)</f>
        <v>Exchange rate :</v>
      </c>
      <c r="G215" s="143">
        <f>ROUND(IF(ISBLANK(C215),0,VLOOKUP(C215,'[2]Acha Air Sales Price List'!$B$1:$X$65536,12,FALSE)*$L$14),2)</f>
        <v>0</v>
      </c>
      <c r="H215" s="144">
        <f t="shared" si="5"/>
        <v>0</v>
      </c>
      <c r="I215" s="14"/>
    </row>
    <row r="216" spans="1:9" ht="12.4" hidden="1" customHeight="1">
      <c r="A216" s="13"/>
      <c r="B216" s="140"/>
      <c r="C216" s="145"/>
      <c r="D216" s="177"/>
      <c r="E216" s="178"/>
      <c r="F216" s="142" t="str">
        <f>VLOOKUP(C216,'[2]Acha Air Sales Price List'!$B$1:$D$65536,3,FALSE)</f>
        <v>Exchange rate :</v>
      </c>
      <c r="G216" s="143">
        <f>ROUND(IF(ISBLANK(C216),0,VLOOKUP(C216,'[2]Acha Air Sales Price List'!$B$1:$X$65536,12,FALSE)*$L$14),2)</f>
        <v>0</v>
      </c>
      <c r="H216" s="144">
        <f t="shared" si="5"/>
        <v>0</v>
      </c>
      <c r="I216" s="14"/>
    </row>
    <row r="217" spans="1:9" ht="12.4" hidden="1" customHeight="1">
      <c r="A217" s="13"/>
      <c r="B217" s="140"/>
      <c r="C217" s="145"/>
      <c r="D217" s="177"/>
      <c r="E217" s="178"/>
      <c r="F217" s="142" t="str">
        <f>VLOOKUP(C217,'[2]Acha Air Sales Price List'!$B$1:$D$65536,3,FALSE)</f>
        <v>Exchange rate :</v>
      </c>
      <c r="G217" s="143">
        <f>ROUND(IF(ISBLANK(C217),0,VLOOKUP(C217,'[2]Acha Air Sales Price List'!$B$1:$X$65536,12,FALSE)*$L$14),2)</f>
        <v>0</v>
      </c>
      <c r="H217" s="144">
        <f t="shared" si="5"/>
        <v>0</v>
      </c>
      <c r="I217" s="14"/>
    </row>
    <row r="218" spans="1:9" ht="12.4" hidden="1" customHeight="1">
      <c r="A218" s="13"/>
      <c r="B218" s="140"/>
      <c r="C218" s="145"/>
      <c r="D218" s="177"/>
      <c r="E218" s="178"/>
      <c r="F218" s="142" t="str">
        <f>VLOOKUP(C218,'[2]Acha Air Sales Price List'!$B$1:$D$65536,3,FALSE)</f>
        <v>Exchange rate :</v>
      </c>
      <c r="G218" s="143">
        <f>ROUND(IF(ISBLANK(C218),0,VLOOKUP(C218,'[2]Acha Air Sales Price List'!$B$1:$X$65536,12,FALSE)*$L$14),2)</f>
        <v>0</v>
      </c>
      <c r="H218" s="144">
        <f t="shared" si="5"/>
        <v>0</v>
      </c>
      <c r="I218" s="14"/>
    </row>
    <row r="219" spans="1:9" ht="12.4" hidden="1" customHeight="1">
      <c r="A219" s="13"/>
      <c r="B219" s="140"/>
      <c r="C219" s="145"/>
      <c r="D219" s="177"/>
      <c r="E219" s="178"/>
      <c r="F219" s="142" t="str">
        <f>VLOOKUP(C219,'[2]Acha Air Sales Price List'!$B$1:$D$65536,3,FALSE)</f>
        <v>Exchange rate :</v>
      </c>
      <c r="G219" s="143">
        <f>ROUND(IF(ISBLANK(C219),0,VLOOKUP(C219,'[2]Acha Air Sales Price List'!$B$1:$X$65536,12,FALSE)*$L$14),2)</f>
        <v>0</v>
      </c>
      <c r="H219" s="144">
        <f t="shared" si="5"/>
        <v>0</v>
      </c>
      <c r="I219" s="14"/>
    </row>
    <row r="220" spans="1:9" ht="12.4" hidden="1" customHeight="1">
      <c r="A220" s="13"/>
      <c r="B220" s="140"/>
      <c r="C220" s="145"/>
      <c r="D220" s="177"/>
      <c r="E220" s="178"/>
      <c r="F220" s="142" t="str">
        <f>VLOOKUP(C220,'[2]Acha Air Sales Price List'!$B$1:$D$65536,3,FALSE)</f>
        <v>Exchange rate :</v>
      </c>
      <c r="G220" s="143">
        <f>ROUND(IF(ISBLANK(C220),0,VLOOKUP(C220,'[2]Acha Air Sales Price List'!$B$1:$X$65536,12,FALSE)*$L$14),2)</f>
        <v>0</v>
      </c>
      <c r="H220" s="144">
        <f t="shared" si="5"/>
        <v>0</v>
      </c>
      <c r="I220" s="14"/>
    </row>
    <row r="221" spans="1:9" ht="12.4" hidden="1" customHeight="1">
      <c r="A221" s="13"/>
      <c r="B221" s="140"/>
      <c r="C221" s="145"/>
      <c r="D221" s="177"/>
      <c r="E221" s="178"/>
      <c r="F221" s="142" t="str">
        <f>VLOOKUP(C221,'[2]Acha Air Sales Price List'!$B$1:$D$65536,3,FALSE)</f>
        <v>Exchange rate :</v>
      </c>
      <c r="G221" s="143">
        <f>ROUND(IF(ISBLANK(C221),0,VLOOKUP(C221,'[2]Acha Air Sales Price List'!$B$1:$X$65536,12,FALSE)*$L$14),2)</f>
        <v>0</v>
      </c>
      <c r="H221" s="144">
        <f t="shared" si="5"/>
        <v>0</v>
      </c>
      <c r="I221" s="14"/>
    </row>
    <row r="222" spans="1:9" ht="12.4" hidden="1" customHeight="1">
      <c r="A222" s="13"/>
      <c r="B222" s="140"/>
      <c r="C222" s="145"/>
      <c r="D222" s="177"/>
      <c r="E222" s="178"/>
      <c r="F222" s="142" t="str">
        <f>VLOOKUP(C222,'[2]Acha Air Sales Price List'!$B$1:$D$65536,3,FALSE)</f>
        <v>Exchange rate :</v>
      </c>
      <c r="G222" s="143">
        <f>ROUND(IF(ISBLANK(C222),0,VLOOKUP(C222,'[2]Acha Air Sales Price List'!$B$1:$X$65536,12,FALSE)*$L$14),2)</f>
        <v>0</v>
      </c>
      <c r="H222" s="144">
        <f t="shared" si="5"/>
        <v>0</v>
      </c>
      <c r="I222" s="14"/>
    </row>
    <row r="223" spans="1:9" ht="12.4" hidden="1" customHeight="1">
      <c r="A223" s="13"/>
      <c r="B223" s="140"/>
      <c r="C223" s="145"/>
      <c r="D223" s="177"/>
      <c r="E223" s="178"/>
      <c r="F223" s="142" t="str">
        <f>VLOOKUP(C223,'[2]Acha Air Sales Price List'!$B$1:$D$65536,3,FALSE)</f>
        <v>Exchange rate :</v>
      </c>
      <c r="G223" s="143">
        <f>ROUND(IF(ISBLANK(C223),0,VLOOKUP(C223,'[2]Acha Air Sales Price List'!$B$1:$X$65536,12,FALSE)*$L$14),2)</f>
        <v>0</v>
      </c>
      <c r="H223" s="144">
        <f t="shared" si="5"/>
        <v>0</v>
      </c>
      <c r="I223" s="14"/>
    </row>
    <row r="224" spans="1:9" ht="12.4" hidden="1" customHeight="1">
      <c r="A224" s="13"/>
      <c r="B224" s="140"/>
      <c r="C224" s="145"/>
      <c r="D224" s="177"/>
      <c r="E224" s="178"/>
      <c r="F224" s="142" t="str">
        <f>VLOOKUP(C224,'[2]Acha Air Sales Price List'!$B$1:$D$65536,3,FALSE)</f>
        <v>Exchange rate :</v>
      </c>
      <c r="G224" s="143">
        <f>ROUND(IF(ISBLANK(C224),0,VLOOKUP(C224,'[2]Acha Air Sales Price List'!$B$1:$X$65536,12,FALSE)*$L$14),2)</f>
        <v>0</v>
      </c>
      <c r="H224" s="144">
        <f t="shared" si="5"/>
        <v>0</v>
      </c>
      <c r="I224" s="14"/>
    </row>
    <row r="225" spans="1:9" ht="12.4" hidden="1" customHeight="1">
      <c r="A225" s="13"/>
      <c r="B225" s="140"/>
      <c r="C225" s="145"/>
      <c r="D225" s="177"/>
      <c r="E225" s="178"/>
      <c r="F225" s="142" t="str">
        <f>VLOOKUP(C225,'[2]Acha Air Sales Price List'!$B$1:$D$65536,3,FALSE)</f>
        <v>Exchange rate :</v>
      </c>
      <c r="G225" s="143">
        <f>ROUND(IF(ISBLANK(C225),0,VLOOKUP(C225,'[2]Acha Air Sales Price List'!$B$1:$X$65536,12,FALSE)*$L$14),2)</f>
        <v>0</v>
      </c>
      <c r="H225" s="144">
        <f t="shared" si="5"/>
        <v>0</v>
      </c>
      <c r="I225" s="14"/>
    </row>
    <row r="226" spans="1:9" ht="12.4" hidden="1" customHeight="1">
      <c r="A226" s="13"/>
      <c r="B226" s="140"/>
      <c r="C226" s="145"/>
      <c r="D226" s="177"/>
      <c r="E226" s="178"/>
      <c r="F226" s="142" t="str">
        <f>VLOOKUP(C226,'[2]Acha Air Sales Price List'!$B$1:$D$65536,3,FALSE)</f>
        <v>Exchange rate :</v>
      </c>
      <c r="G226" s="143">
        <f>ROUND(IF(ISBLANK(C226),0,VLOOKUP(C226,'[2]Acha Air Sales Price List'!$B$1:$X$65536,12,FALSE)*$L$14),2)</f>
        <v>0</v>
      </c>
      <c r="H226" s="144">
        <f t="shared" si="5"/>
        <v>0</v>
      </c>
      <c r="I226" s="14"/>
    </row>
    <row r="227" spans="1:9" ht="12.4" hidden="1" customHeight="1">
      <c r="A227" s="13"/>
      <c r="B227" s="140"/>
      <c r="C227" s="145"/>
      <c r="D227" s="177"/>
      <c r="E227" s="178"/>
      <c r="F227" s="142" t="str">
        <f>VLOOKUP(C227,'[2]Acha Air Sales Price List'!$B$1:$D$65536,3,FALSE)</f>
        <v>Exchange rate :</v>
      </c>
      <c r="G227" s="143">
        <f>ROUND(IF(ISBLANK(C227),0,VLOOKUP(C227,'[2]Acha Air Sales Price List'!$B$1:$X$65536,12,FALSE)*$L$14),2)</f>
        <v>0</v>
      </c>
      <c r="H227" s="144">
        <f t="shared" si="5"/>
        <v>0</v>
      </c>
      <c r="I227" s="14"/>
    </row>
    <row r="228" spans="1:9" ht="12.4" hidden="1" customHeight="1">
      <c r="A228" s="13"/>
      <c r="B228" s="140"/>
      <c r="C228" s="145"/>
      <c r="D228" s="177"/>
      <c r="E228" s="178"/>
      <c r="F228" s="142" t="str">
        <f>VLOOKUP(C228,'[2]Acha Air Sales Price List'!$B$1:$D$65536,3,FALSE)</f>
        <v>Exchange rate :</v>
      </c>
      <c r="G228" s="143">
        <f>ROUND(IF(ISBLANK(C228),0,VLOOKUP(C228,'[2]Acha Air Sales Price List'!$B$1:$X$65536,12,FALSE)*$L$14),2)</f>
        <v>0</v>
      </c>
      <c r="H228" s="144">
        <f t="shared" si="5"/>
        <v>0</v>
      </c>
      <c r="I228" s="14"/>
    </row>
    <row r="229" spans="1:9" ht="12.4" hidden="1" customHeight="1">
      <c r="A229" s="13"/>
      <c r="B229" s="140"/>
      <c r="C229" s="145"/>
      <c r="D229" s="177"/>
      <c r="E229" s="178"/>
      <c r="F229" s="142" t="str">
        <f>VLOOKUP(C229,'[2]Acha Air Sales Price List'!$B$1:$D$65536,3,FALSE)</f>
        <v>Exchange rate :</v>
      </c>
      <c r="G229" s="143">
        <f>ROUND(IF(ISBLANK(C229),0,VLOOKUP(C229,'[2]Acha Air Sales Price List'!$B$1:$X$65536,12,FALSE)*$L$14),2)</f>
        <v>0</v>
      </c>
      <c r="H229" s="144">
        <f t="shared" si="5"/>
        <v>0</v>
      </c>
      <c r="I229" s="14"/>
    </row>
    <row r="230" spans="1:9" ht="12.4" hidden="1" customHeight="1">
      <c r="A230" s="13"/>
      <c r="B230" s="140"/>
      <c r="C230" s="145"/>
      <c r="D230" s="177"/>
      <c r="E230" s="178"/>
      <c r="F230" s="142" t="str">
        <f>VLOOKUP(C230,'[2]Acha Air Sales Price List'!$B$1:$D$65536,3,FALSE)</f>
        <v>Exchange rate :</v>
      </c>
      <c r="G230" s="143">
        <f>ROUND(IF(ISBLANK(C230),0,VLOOKUP(C230,'[2]Acha Air Sales Price List'!$B$1:$X$65536,12,FALSE)*$L$14),2)</f>
        <v>0</v>
      </c>
      <c r="H230" s="144">
        <f t="shared" si="5"/>
        <v>0</v>
      </c>
      <c r="I230" s="14"/>
    </row>
    <row r="231" spans="1:9" ht="12.4" hidden="1" customHeight="1">
      <c r="A231" s="13"/>
      <c r="B231" s="140"/>
      <c r="C231" s="145"/>
      <c r="D231" s="177"/>
      <c r="E231" s="178"/>
      <c r="F231" s="142" t="str">
        <f>VLOOKUP(C231,'[2]Acha Air Sales Price List'!$B$1:$D$65536,3,FALSE)</f>
        <v>Exchange rate :</v>
      </c>
      <c r="G231" s="143">
        <f>ROUND(IF(ISBLANK(C231),0,VLOOKUP(C231,'[2]Acha Air Sales Price List'!$B$1:$X$65536,12,FALSE)*$L$14),2)</f>
        <v>0</v>
      </c>
      <c r="H231" s="144">
        <f t="shared" si="5"/>
        <v>0</v>
      </c>
      <c r="I231" s="14"/>
    </row>
    <row r="232" spans="1:9" ht="12.4" hidden="1" customHeight="1">
      <c r="A232" s="13"/>
      <c r="B232" s="140"/>
      <c r="C232" s="145"/>
      <c r="D232" s="177"/>
      <c r="E232" s="178"/>
      <c r="F232" s="142" t="str">
        <f>VLOOKUP(C232,'[2]Acha Air Sales Price List'!$B$1:$D$65536,3,FALSE)</f>
        <v>Exchange rate :</v>
      </c>
      <c r="G232" s="143">
        <f>ROUND(IF(ISBLANK(C232),0,VLOOKUP(C232,'[2]Acha Air Sales Price List'!$B$1:$X$65536,12,FALSE)*$L$14),2)</f>
        <v>0</v>
      </c>
      <c r="H232" s="144">
        <f t="shared" si="5"/>
        <v>0</v>
      </c>
      <c r="I232" s="14"/>
    </row>
    <row r="233" spans="1:9" ht="12.4" hidden="1" customHeight="1">
      <c r="A233" s="13"/>
      <c r="B233" s="140"/>
      <c r="C233" s="145"/>
      <c r="D233" s="177"/>
      <c r="E233" s="178"/>
      <c r="F233" s="142" t="str">
        <f>VLOOKUP(C233,'[2]Acha Air Sales Price List'!$B$1:$D$65536,3,FALSE)</f>
        <v>Exchange rate :</v>
      </c>
      <c r="G233" s="143">
        <f>ROUND(IF(ISBLANK(C233),0,VLOOKUP(C233,'[2]Acha Air Sales Price List'!$B$1:$X$65536,12,FALSE)*$L$14),2)</f>
        <v>0</v>
      </c>
      <c r="H233" s="144">
        <f t="shared" si="5"/>
        <v>0</v>
      </c>
      <c r="I233" s="14"/>
    </row>
    <row r="234" spans="1:9" ht="12.4" hidden="1" customHeight="1">
      <c r="A234" s="13"/>
      <c r="B234" s="140"/>
      <c r="C234" s="146"/>
      <c r="D234" s="177"/>
      <c r="E234" s="178"/>
      <c r="F234" s="142" t="str">
        <f>VLOOKUP(C234,'[2]Acha Air Sales Price List'!$B$1:$D$65536,3,FALSE)</f>
        <v>Exchange rate :</v>
      </c>
      <c r="G234" s="143">
        <f>ROUND(IF(ISBLANK(C234),0,VLOOKUP(C234,'[2]Acha Air Sales Price List'!$B$1:$X$65536,12,FALSE)*$L$14),2)</f>
        <v>0</v>
      </c>
      <c r="H234" s="144">
        <f>ROUND(IF(ISNUMBER(B234), G234*B234, 0),5)</f>
        <v>0</v>
      </c>
      <c r="I234" s="14"/>
    </row>
    <row r="235" spans="1:9" ht="12" hidden="1" customHeight="1">
      <c r="A235" s="13"/>
      <c r="B235" s="140"/>
      <c r="C235" s="145"/>
      <c r="D235" s="177"/>
      <c r="E235" s="178"/>
      <c r="F235" s="142" t="str">
        <f>VLOOKUP(C235,'[2]Acha Air Sales Price List'!$B$1:$D$65536,3,FALSE)</f>
        <v>Exchange rate :</v>
      </c>
      <c r="G235" s="143">
        <f>ROUND(IF(ISBLANK(C235),0,VLOOKUP(C235,'[2]Acha Air Sales Price List'!$B$1:$X$65536,12,FALSE)*$L$14),2)</f>
        <v>0</v>
      </c>
      <c r="H235" s="144">
        <f t="shared" ref="H235:H285" si="6">ROUND(IF(ISNUMBER(B235), G235*B235, 0),5)</f>
        <v>0</v>
      </c>
      <c r="I235" s="14"/>
    </row>
    <row r="236" spans="1:9" ht="12.4" hidden="1" customHeight="1">
      <c r="A236" s="13"/>
      <c r="B236" s="140"/>
      <c r="C236" s="145"/>
      <c r="D236" s="177"/>
      <c r="E236" s="178"/>
      <c r="F236" s="142" t="str">
        <f>VLOOKUP(C236,'[2]Acha Air Sales Price List'!$B$1:$D$65536,3,FALSE)</f>
        <v>Exchange rate :</v>
      </c>
      <c r="G236" s="143">
        <f>ROUND(IF(ISBLANK(C236),0,VLOOKUP(C236,'[2]Acha Air Sales Price List'!$B$1:$X$65536,12,FALSE)*$L$14),2)</f>
        <v>0</v>
      </c>
      <c r="H236" s="144">
        <f t="shared" si="6"/>
        <v>0</v>
      </c>
      <c r="I236" s="14"/>
    </row>
    <row r="237" spans="1:9" ht="12.4" hidden="1" customHeight="1">
      <c r="A237" s="13"/>
      <c r="B237" s="140"/>
      <c r="C237" s="145"/>
      <c r="D237" s="177"/>
      <c r="E237" s="178"/>
      <c r="F237" s="142" t="str">
        <f>VLOOKUP(C237,'[2]Acha Air Sales Price List'!$B$1:$D$65536,3,FALSE)</f>
        <v>Exchange rate :</v>
      </c>
      <c r="G237" s="143">
        <f>ROUND(IF(ISBLANK(C237),0,VLOOKUP(C237,'[2]Acha Air Sales Price List'!$B$1:$X$65536,12,FALSE)*$L$14),2)</f>
        <v>0</v>
      </c>
      <c r="H237" s="144">
        <f t="shared" si="6"/>
        <v>0</v>
      </c>
      <c r="I237" s="14"/>
    </row>
    <row r="238" spans="1:9" ht="12.4" hidden="1" customHeight="1">
      <c r="A238" s="13"/>
      <c r="B238" s="140"/>
      <c r="C238" s="145"/>
      <c r="D238" s="177"/>
      <c r="E238" s="178"/>
      <c r="F238" s="142" t="str">
        <f>VLOOKUP(C238,'[2]Acha Air Sales Price List'!$B$1:$D$65536,3,FALSE)</f>
        <v>Exchange rate :</v>
      </c>
      <c r="G238" s="143">
        <f>ROUND(IF(ISBLANK(C238),0,VLOOKUP(C238,'[2]Acha Air Sales Price List'!$B$1:$X$65536,12,FALSE)*$L$14),2)</f>
        <v>0</v>
      </c>
      <c r="H238" s="144">
        <f t="shared" si="6"/>
        <v>0</v>
      </c>
      <c r="I238" s="14"/>
    </row>
    <row r="239" spans="1:9" ht="12.4" hidden="1" customHeight="1">
      <c r="A239" s="13"/>
      <c r="B239" s="140"/>
      <c r="C239" s="145"/>
      <c r="D239" s="177"/>
      <c r="E239" s="178"/>
      <c r="F239" s="142" t="str">
        <f>VLOOKUP(C239,'[2]Acha Air Sales Price List'!$B$1:$D$65536,3,FALSE)</f>
        <v>Exchange rate :</v>
      </c>
      <c r="G239" s="143">
        <f>ROUND(IF(ISBLANK(C239),0,VLOOKUP(C239,'[2]Acha Air Sales Price List'!$B$1:$X$65536,12,FALSE)*$L$14),2)</f>
        <v>0</v>
      </c>
      <c r="H239" s="144">
        <f t="shared" si="6"/>
        <v>0</v>
      </c>
      <c r="I239" s="14"/>
    </row>
    <row r="240" spans="1:9" ht="12.4" hidden="1" customHeight="1">
      <c r="A240" s="13"/>
      <c r="B240" s="140"/>
      <c r="C240" s="145"/>
      <c r="D240" s="177"/>
      <c r="E240" s="178"/>
      <c r="F240" s="142" t="str">
        <f>VLOOKUP(C240,'[2]Acha Air Sales Price List'!$B$1:$D$65536,3,FALSE)</f>
        <v>Exchange rate :</v>
      </c>
      <c r="G240" s="143">
        <f>ROUND(IF(ISBLANK(C240),0,VLOOKUP(C240,'[2]Acha Air Sales Price List'!$B$1:$X$65536,12,FALSE)*$L$14),2)</f>
        <v>0</v>
      </c>
      <c r="H240" s="144">
        <f t="shared" si="6"/>
        <v>0</v>
      </c>
      <c r="I240" s="14"/>
    </row>
    <row r="241" spans="1:9" ht="12.4" hidden="1" customHeight="1">
      <c r="A241" s="13"/>
      <c r="B241" s="140"/>
      <c r="C241" s="145"/>
      <c r="D241" s="177"/>
      <c r="E241" s="178"/>
      <c r="F241" s="142" t="str">
        <f>VLOOKUP(C241,'[2]Acha Air Sales Price List'!$B$1:$D$65536,3,FALSE)</f>
        <v>Exchange rate :</v>
      </c>
      <c r="G241" s="143">
        <f>ROUND(IF(ISBLANK(C241),0,VLOOKUP(C241,'[2]Acha Air Sales Price List'!$B$1:$X$65536,12,FALSE)*$L$14),2)</f>
        <v>0</v>
      </c>
      <c r="H241" s="144">
        <f t="shared" si="6"/>
        <v>0</v>
      </c>
      <c r="I241" s="14"/>
    </row>
    <row r="242" spans="1:9" ht="12.4" hidden="1" customHeight="1">
      <c r="A242" s="13"/>
      <c r="B242" s="140"/>
      <c r="C242" s="145"/>
      <c r="D242" s="177"/>
      <c r="E242" s="178"/>
      <c r="F242" s="142" t="str">
        <f>VLOOKUP(C242,'[2]Acha Air Sales Price List'!$B$1:$D$65536,3,FALSE)</f>
        <v>Exchange rate :</v>
      </c>
      <c r="G242" s="143">
        <f>ROUND(IF(ISBLANK(C242),0,VLOOKUP(C242,'[2]Acha Air Sales Price List'!$B$1:$X$65536,12,FALSE)*$L$14),2)</f>
        <v>0</v>
      </c>
      <c r="H242" s="144">
        <f t="shared" si="6"/>
        <v>0</v>
      </c>
      <c r="I242" s="14"/>
    </row>
    <row r="243" spans="1:9" ht="12.4" hidden="1" customHeight="1">
      <c r="A243" s="13"/>
      <c r="B243" s="140"/>
      <c r="C243" s="145"/>
      <c r="D243" s="177"/>
      <c r="E243" s="178"/>
      <c r="F243" s="142" t="str">
        <f>VLOOKUP(C243,'[2]Acha Air Sales Price List'!$B$1:$D$65536,3,FALSE)</f>
        <v>Exchange rate :</v>
      </c>
      <c r="G243" s="143">
        <f>ROUND(IF(ISBLANK(C243),0,VLOOKUP(C243,'[2]Acha Air Sales Price List'!$B$1:$X$65536,12,FALSE)*$L$14),2)</f>
        <v>0</v>
      </c>
      <c r="H243" s="144">
        <f t="shared" si="6"/>
        <v>0</v>
      </c>
      <c r="I243" s="14"/>
    </row>
    <row r="244" spans="1:9" ht="12.4" hidden="1" customHeight="1">
      <c r="A244" s="13"/>
      <c r="B244" s="140"/>
      <c r="C244" s="145"/>
      <c r="D244" s="177"/>
      <c r="E244" s="178"/>
      <c r="F244" s="142" t="str">
        <f>VLOOKUP(C244,'[2]Acha Air Sales Price List'!$B$1:$D$65536,3,FALSE)</f>
        <v>Exchange rate :</v>
      </c>
      <c r="G244" s="143">
        <f>ROUND(IF(ISBLANK(C244),0,VLOOKUP(C244,'[2]Acha Air Sales Price List'!$B$1:$X$65536,12,FALSE)*$L$14),2)</f>
        <v>0</v>
      </c>
      <c r="H244" s="144">
        <f t="shared" si="6"/>
        <v>0</v>
      </c>
      <c r="I244" s="14"/>
    </row>
    <row r="245" spans="1:9" ht="12.4" hidden="1" customHeight="1">
      <c r="A245" s="13"/>
      <c r="B245" s="140"/>
      <c r="C245" s="145"/>
      <c r="D245" s="177"/>
      <c r="E245" s="178"/>
      <c r="F245" s="142" t="str">
        <f>VLOOKUP(C245,'[2]Acha Air Sales Price List'!$B$1:$D$65536,3,FALSE)</f>
        <v>Exchange rate :</v>
      </c>
      <c r="G245" s="143">
        <f>ROUND(IF(ISBLANK(C245),0,VLOOKUP(C245,'[2]Acha Air Sales Price List'!$B$1:$X$65536,12,FALSE)*$L$14),2)</f>
        <v>0</v>
      </c>
      <c r="H245" s="144">
        <f t="shared" si="6"/>
        <v>0</v>
      </c>
      <c r="I245" s="14"/>
    </row>
    <row r="246" spans="1:9" ht="12.4" hidden="1" customHeight="1">
      <c r="A246" s="13"/>
      <c r="B246" s="140"/>
      <c r="C246" s="145"/>
      <c r="D246" s="177"/>
      <c r="E246" s="178"/>
      <c r="F246" s="142" t="str">
        <f>VLOOKUP(C246,'[2]Acha Air Sales Price List'!$B$1:$D$65536,3,FALSE)</f>
        <v>Exchange rate :</v>
      </c>
      <c r="G246" s="143">
        <f>ROUND(IF(ISBLANK(C246),0,VLOOKUP(C246,'[2]Acha Air Sales Price List'!$B$1:$X$65536,12,FALSE)*$L$14),2)</f>
        <v>0</v>
      </c>
      <c r="H246" s="144">
        <f t="shared" si="6"/>
        <v>0</v>
      </c>
      <c r="I246" s="14"/>
    </row>
    <row r="247" spans="1:9" ht="12.4" hidden="1" customHeight="1">
      <c r="A247" s="13"/>
      <c r="B247" s="140"/>
      <c r="C247" s="145"/>
      <c r="D247" s="177"/>
      <c r="E247" s="178"/>
      <c r="F247" s="142" t="str">
        <f>VLOOKUP(C247,'[2]Acha Air Sales Price List'!$B$1:$D$65536,3,FALSE)</f>
        <v>Exchange rate :</v>
      </c>
      <c r="G247" s="143">
        <f>ROUND(IF(ISBLANK(C247),0,VLOOKUP(C247,'[2]Acha Air Sales Price List'!$B$1:$X$65536,12,FALSE)*$L$14),2)</f>
        <v>0</v>
      </c>
      <c r="H247" s="144">
        <f t="shared" si="6"/>
        <v>0</v>
      </c>
      <c r="I247" s="14"/>
    </row>
    <row r="248" spans="1:9" ht="12.4" hidden="1" customHeight="1">
      <c r="A248" s="13"/>
      <c r="B248" s="140"/>
      <c r="C248" s="145"/>
      <c r="D248" s="177"/>
      <c r="E248" s="178"/>
      <c r="F248" s="142" t="str">
        <f>VLOOKUP(C248,'[2]Acha Air Sales Price List'!$B$1:$D$65536,3,FALSE)</f>
        <v>Exchange rate :</v>
      </c>
      <c r="G248" s="143">
        <f>ROUND(IF(ISBLANK(C248),0,VLOOKUP(C248,'[2]Acha Air Sales Price List'!$B$1:$X$65536,12,FALSE)*$L$14),2)</f>
        <v>0</v>
      </c>
      <c r="H248" s="144">
        <f t="shared" si="6"/>
        <v>0</v>
      </c>
      <c r="I248" s="14"/>
    </row>
    <row r="249" spans="1:9" ht="12.4" hidden="1" customHeight="1">
      <c r="A249" s="13"/>
      <c r="B249" s="140"/>
      <c r="C249" s="145"/>
      <c r="D249" s="177"/>
      <c r="E249" s="178"/>
      <c r="F249" s="142" t="str">
        <f>VLOOKUP(C249,'[2]Acha Air Sales Price List'!$B$1:$D$65536,3,FALSE)</f>
        <v>Exchange rate :</v>
      </c>
      <c r="G249" s="143">
        <f>ROUND(IF(ISBLANK(C249),0,VLOOKUP(C249,'[2]Acha Air Sales Price List'!$B$1:$X$65536,12,FALSE)*$L$14),2)</f>
        <v>0</v>
      </c>
      <c r="H249" s="144">
        <f t="shared" si="6"/>
        <v>0</v>
      </c>
      <c r="I249" s="14"/>
    </row>
    <row r="250" spans="1:9" ht="12.4" hidden="1" customHeight="1">
      <c r="A250" s="13"/>
      <c r="B250" s="140"/>
      <c r="C250" s="145"/>
      <c r="D250" s="177"/>
      <c r="E250" s="178"/>
      <c r="F250" s="142" t="str">
        <f>VLOOKUP(C250,'[2]Acha Air Sales Price List'!$B$1:$D$65536,3,FALSE)</f>
        <v>Exchange rate :</v>
      </c>
      <c r="G250" s="143">
        <f>ROUND(IF(ISBLANK(C250),0,VLOOKUP(C250,'[2]Acha Air Sales Price List'!$B$1:$X$65536,12,FALSE)*$L$14),2)</f>
        <v>0</v>
      </c>
      <c r="H250" s="144">
        <f t="shared" si="6"/>
        <v>0</v>
      </c>
      <c r="I250" s="14"/>
    </row>
    <row r="251" spans="1:9" ht="12.4" hidden="1" customHeight="1">
      <c r="A251" s="13"/>
      <c r="B251" s="140"/>
      <c r="C251" s="145"/>
      <c r="D251" s="177"/>
      <c r="E251" s="178"/>
      <c r="F251" s="142" t="str">
        <f>VLOOKUP(C251,'[2]Acha Air Sales Price List'!$B$1:$D$65536,3,FALSE)</f>
        <v>Exchange rate :</v>
      </c>
      <c r="G251" s="143">
        <f>ROUND(IF(ISBLANK(C251),0,VLOOKUP(C251,'[2]Acha Air Sales Price List'!$B$1:$X$65536,12,FALSE)*$L$14),2)</f>
        <v>0</v>
      </c>
      <c r="H251" s="144">
        <f t="shared" si="6"/>
        <v>0</v>
      </c>
      <c r="I251" s="14"/>
    </row>
    <row r="252" spans="1:9" ht="12.4" hidden="1" customHeight="1">
      <c r="A252" s="13"/>
      <c r="B252" s="140"/>
      <c r="C252" s="145"/>
      <c r="D252" s="177"/>
      <c r="E252" s="178"/>
      <c r="F252" s="142" t="str">
        <f>VLOOKUP(C252,'[2]Acha Air Sales Price List'!$B$1:$D$65536,3,FALSE)</f>
        <v>Exchange rate :</v>
      </c>
      <c r="G252" s="143">
        <f>ROUND(IF(ISBLANK(C252),0,VLOOKUP(C252,'[2]Acha Air Sales Price List'!$B$1:$X$65536,12,FALSE)*$L$14),2)</f>
        <v>0</v>
      </c>
      <c r="H252" s="144">
        <f t="shared" si="6"/>
        <v>0</v>
      </c>
      <c r="I252" s="14"/>
    </row>
    <row r="253" spans="1:9" ht="12.4" hidden="1" customHeight="1">
      <c r="A253" s="13"/>
      <c r="B253" s="140"/>
      <c r="C253" s="145"/>
      <c r="D253" s="177"/>
      <c r="E253" s="178"/>
      <c r="F253" s="142" t="str">
        <f>VLOOKUP(C253,'[2]Acha Air Sales Price List'!$B$1:$D$65536,3,FALSE)</f>
        <v>Exchange rate :</v>
      </c>
      <c r="G253" s="143">
        <f>ROUND(IF(ISBLANK(C253),0,VLOOKUP(C253,'[2]Acha Air Sales Price List'!$B$1:$X$65536,12,FALSE)*$L$14),2)</f>
        <v>0</v>
      </c>
      <c r="H253" s="144">
        <f t="shared" si="6"/>
        <v>0</v>
      </c>
      <c r="I253" s="14"/>
    </row>
    <row r="254" spans="1:9" ht="12.4" hidden="1" customHeight="1">
      <c r="A254" s="13"/>
      <c r="B254" s="140"/>
      <c r="C254" s="145"/>
      <c r="D254" s="177"/>
      <c r="E254" s="178"/>
      <c r="F254" s="142" t="str">
        <f>VLOOKUP(C254,'[2]Acha Air Sales Price List'!$B$1:$D$65536,3,FALSE)</f>
        <v>Exchange rate :</v>
      </c>
      <c r="G254" s="143">
        <f>ROUND(IF(ISBLANK(C254),0,VLOOKUP(C254,'[2]Acha Air Sales Price List'!$B$1:$X$65536,12,FALSE)*$L$14),2)</f>
        <v>0</v>
      </c>
      <c r="H254" s="144">
        <f t="shared" si="6"/>
        <v>0</v>
      </c>
      <c r="I254" s="14"/>
    </row>
    <row r="255" spans="1:9" ht="12.4" hidden="1" customHeight="1">
      <c r="A255" s="13"/>
      <c r="B255" s="140"/>
      <c r="C255" s="145"/>
      <c r="D255" s="177"/>
      <c r="E255" s="178"/>
      <c r="F255" s="142" t="str">
        <f>VLOOKUP(C255,'[2]Acha Air Sales Price List'!$B$1:$D$65536,3,FALSE)</f>
        <v>Exchange rate :</v>
      </c>
      <c r="G255" s="143">
        <f>ROUND(IF(ISBLANK(C255),0,VLOOKUP(C255,'[2]Acha Air Sales Price List'!$B$1:$X$65536,12,FALSE)*$L$14),2)</f>
        <v>0</v>
      </c>
      <c r="H255" s="144">
        <f t="shared" si="6"/>
        <v>0</v>
      </c>
      <c r="I255" s="14"/>
    </row>
    <row r="256" spans="1:9" ht="12.4" hidden="1" customHeight="1">
      <c r="A256" s="13"/>
      <c r="B256" s="140"/>
      <c r="C256" s="145"/>
      <c r="D256" s="177"/>
      <c r="E256" s="178"/>
      <c r="F256" s="142" t="str">
        <f>VLOOKUP(C256,'[2]Acha Air Sales Price List'!$B$1:$D$65536,3,FALSE)</f>
        <v>Exchange rate :</v>
      </c>
      <c r="G256" s="143">
        <f>ROUND(IF(ISBLANK(C256),0,VLOOKUP(C256,'[2]Acha Air Sales Price List'!$B$1:$X$65536,12,FALSE)*$L$14),2)</f>
        <v>0</v>
      </c>
      <c r="H256" s="144">
        <f t="shared" si="6"/>
        <v>0</v>
      </c>
      <c r="I256" s="14"/>
    </row>
    <row r="257" spans="1:9" ht="12.4" hidden="1" customHeight="1">
      <c r="A257" s="13"/>
      <c r="B257" s="140"/>
      <c r="C257" s="145"/>
      <c r="D257" s="177"/>
      <c r="E257" s="178"/>
      <c r="F257" s="142" t="str">
        <f>VLOOKUP(C257,'[2]Acha Air Sales Price List'!$B$1:$D$65536,3,FALSE)</f>
        <v>Exchange rate :</v>
      </c>
      <c r="G257" s="143">
        <f>ROUND(IF(ISBLANK(C257),0,VLOOKUP(C257,'[2]Acha Air Sales Price List'!$B$1:$X$65536,12,FALSE)*$L$14),2)</f>
        <v>0</v>
      </c>
      <c r="H257" s="144">
        <f t="shared" si="6"/>
        <v>0</v>
      </c>
      <c r="I257" s="14"/>
    </row>
    <row r="258" spans="1:9" ht="12.4" hidden="1" customHeight="1">
      <c r="A258" s="13"/>
      <c r="B258" s="140"/>
      <c r="C258" s="146"/>
      <c r="D258" s="177"/>
      <c r="E258" s="178"/>
      <c r="F258" s="142" t="str">
        <f>VLOOKUP(C258,'[2]Acha Air Sales Price List'!$B$1:$D$65536,3,FALSE)</f>
        <v>Exchange rate :</v>
      </c>
      <c r="G258" s="143">
        <f>ROUND(IF(ISBLANK(C258),0,VLOOKUP(C258,'[2]Acha Air Sales Price List'!$B$1:$X$65536,12,FALSE)*$L$14),2)</f>
        <v>0</v>
      </c>
      <c r="H258" s="144">
        <f t="shared" si="6"/>
        <v>0</v>
      </c>
      <c r="I258" s="14"/>
    </row>
    <row r="259" spans="1:9" ht="12" hidden="1" customHeight="1">
      <c r="A259" s="13"/>
      <c r="B259" s="140"/>
      <c r="C259" s="145"/>
      <c r="D259" s="177"/>
      <c r="E259" s="178"/>
      <c r="F259" s="142" t="str">
        <f>VLOOKUP(C259,'[2]Acha Air Sales Price List'!$B$1:$D$65536,3,FALSE)</f>
        <v>Exchange rate :</v>
      </c>
      <c r="G259" s="143">
        <f>ROUND(IF(ISBLANK(C259),0,VLOOKUP(C259,'[2]Acha Air Sales Price List'!$B$1:$X$65536,12,FALSE)*$L$14),2)</f>
        <v>0</v>
      </c>
      <c r="H259" s="144">
        <f t="shared" si="6"/>
        <v>0</v>
      </c>
      <c r="I259" s="14"/>
    </row>
    <row r="260" spans="1:9" ht="12.4" hidden="1" customHeight="1">
      <c r="A260" s="13"/>
      <c r="B260" s="140"/>
      <c r="C260" s="145"/>
      <c r="D260" s="177"/>
      <c r="E260" s="178"/>
      <c r="F260" s="142" t="str">
        <f>VLOOKUP(C260,'[2]Acha Air Sales Price List'!$B$1:$D$65536,3,FALSE)</f>
        <v>Exchange rate :</v>
      </c>
      <c r="G260" s="143">
        <f>ROUND(IF(ISBLANK(C260),0,VLOOKUP(C260,'[2]Acha Air Sales Price List'!$B$1:$X$65536,12,FALSE)*$L$14),2)</f>
        <v>0</v>
      </c>
      <c r="H260" s="144">
        <f t="shared" si="6"/>
        <v>0</v>
      </c>
      <c r="I260" s="14"/>
    </row>
    <row r="261" spans="1:9" ht="12.4" hidden="1" customHeight="1">
      <c r="A261" s="13"/>
      <c r="B261" s="140"/>
      <c r="C261" s="145"/>
      <c r="D261" s="177"/>
      <c r="E261" s="178"/>
      <c r="F261" s="142" t="str">
        <f>VLOOKUP(C261,'[2]Acha Air Sales Price List'!$B$1:$D$65536,3,FALSE)</f>
        <v>Exchange rate :</v>
      </c>
      <c r="G261" s="143">
        <f>ROUND(IF(ISBLANK(C261),0,VLOOKUP(C261,'[2]Acha Air Sales Price List'!$B$1:$X$65536,12,FALSE)*$L$14),2)</f>
        <v>0</v>
      </c>
      <c r="H261" s="144">
        <f t="shared" si="6"/>
        <v>0</v>
      </c>
      <c r="I261" s="14"/>
    </row>
    <row r="262" spans="1:9" ht="12.4" hidden="1" customHeight="1">
      <c r="A262" s="13"/>
      <c r="B262" s="140"/>
      <c r="C262" s="145"/>
      <c r="D262" s="177"/>
      <c r="E262" s="178"/>
      <c r="F262" s="142" t="str">
        <f>VLOOKUP(C262,'[2]Acha Air Sales Price List'!$B$1:$D$65536,3,FALSE)</f>
        <v>Exchange rate :</v>
      </c>
      <c r="G262" s="143">
        <f>ROUND(IF(ISBLANK(C262),0,VLOOKUP(C262,'[2]Acha Air Sales Price List'!$B$1:$X$65536,12,FALSE)*$L$14),2)</f>
        <v>0</v>
      </c>
      <c r="H262" s="144">
        <f t="shared" si="6"/>
        <v>0</v>
      </c>
      <c r="I262" s="14"/>
    </row>
    <row r="263" spans="1:9" ht="12.4" hidden="1" customHeight="1">
      <c r="A263" s="13"/>
      <c r="B263" s="140"/>
      <c r="C263" s="145"/>
      <c r="D263" s="177"/>
      <c r="E263" s="178"/>
      <c r="F263" s="142" t="str">
        <f>VLOOKUP(C263,'[2]Acha Air Sales Price List'!$B$1:$D$65536,3,FALSE)</f>
        <v>Exchange rate :</v>
      </c>
      <c r="G263" s="143">
        <f>ROUND(IF(ISBLANK(C263),0,VLOOKUP(C263,'[2]Acha Air Sales Price List'!$B$1:$X$65536,12,FALSE)*$L$14),2)</f>
        <v>0</v>
      </c>
      <c r="H263" s="144">
        <f t="shared" si="6"/>
        <v>0</v>
      </c>
      <c r="I263" s="14"/>
    </row>
    <row r="264" spans="1:9" ht="12.4" hidden="1" customHeight="1">
      <c r="A264" s="13"/>
      <c r="B264" s="140"/>
      <c r="C264" s="145"/>
      <c r="D264" s="177"/>
      <c r="E264" s="178"/>
      <c r="F264" s="142" t="str">
        <f>VLOOKUP(C264,'[2]Acha Air Sales Price List'!$B$1:$D$65536,3,FALSE)</f>
        <v>Exchange rate :</v>
      </c>
      <c r="G264" s="143">
        <f>ROUND(IF(ISBLANK(C264),0,VLOOKUP(C264,'[2]Acha Air Sales Price List'!$B$1:$X$65536,12,FALSE)*$L$14),2)</f>
        <v>0</v>
      </c>
      <c r="H264" s="144">
        <f t="shared" si="6"/>
        <v>0</v>
      </c>
      <c r="I264" s="14"/>
    </row>
    <row r="265" spans="1:9" ht="12.4" hidden="1" customHeight="1">
      <c r="A265" s="13"/>
      <c r="B265" s="140"/>
      <c r="C265" s="145"/>
      <c r="D265" s="177"/>
      <c r="E265" s="178"/>
      <c r="F265" s="142" t="str">
        <f>VLOOKUP(C265,'[2]Acha Air Sales Price List'!$B$1:$D$65536,3,FALSE)</f>
        <v>Exchange rate :</v>
      </c>
      <c r="G265" s="143">
        <f>ROUND(IF(ISBLANK(C265),0,VLOOKUP(C265,'[2]Acha Air Sales Price List'!$B$1:$X$65536,12,FALSE)*$L$14),2)</f>
        <v>0</v>
      </c>
      <c r="H265" s="144">
        <f t="shared" si="6"/>
        <v>0</v>
      </c>
      <c r="I265" s="14"/>
    </row>
    <row r="266" spans="1:9" ht="12.4" hidden="1" customHeight="1">
      <c r="A266" s="13"/>
      <c r="B266" s="140"/>
      <c r="C266" s="145"/>
      <c r="D266" s="177"/>
      <c r="E266" s="178"/>
      <c r="F266" s="142" t="str">
        <f>VLOOKUP(C266,'[2]Acha Air Sales Price List'!$B$1:$D$65536,3,FALSE)</f>
        <v>Exchange rate :</v>
      </c>
      <c r="G266" s="143">
        <f>ROUND(IF(ISBLANK(C266),0,VLOOKUP(C266,'[2]Acha Air Sales Price List'!$B$1:$X$65536,12,FALSE)*$L$14),2)</f>
        <v>0</v>
      </c>
      <c r="H266" s="144">
        <f t="shared" si="6"/>
        <v>0</v>
      </c>
      <c r="I266" s="14"/>
    </row>
    <row r="267" spans="1:9" ht="12.4" hidden="1" customHeight="1">
      <c r="A267" s="13"/>
      <c r="B267" s="140"/>
      <c r="C267" s="145"/>
      <c r="D267" s="177"/>
      <c r="E267" s="178"/>
      <c r="F267" s="142" t="str">
        <f>VLOOKUP(C267,'[2]Acha Air Sales Price List'!$B$1:$D$65536,3,FALSE)</f>
        <v>Exchange rate :</v>
      </c>
      <c r="G267" s="143">
        <f>ROUND(IF(ISBLANK(C267),0,VLOOKUP(C267,'[2]Acha Air Sales Price List'!$B$1:$X$65536,12,FALSE)*$L$14),2)</f>
        <v>0</v>
      </c>
      <c r="H267" s="144">
        <f t="shared" si="6"/>
        <v>0</v>
      </c>
      <c r="I267" s="14"/>
    </row>
    <row r="268" spans="1:9" ht="12.4" hidden="1" customHeight="1">
      <c r="A268" s="13"/>
      <c r="B268" s="140"/>
      <c r="C268" s="145"/>
      <c r="D268" s="177"/>
      <c r="E268" s="178"/>
      <c r="F268" s="142" t="str">
        <f>VLOOKUP(C268,'[2]Acha Air Sales Price List'!$B$1:$D$65536,3,FALSE)</f>
        <v>Exchange rate :</v>
      </c>
      <c r="G268" s="143">
        <f>ROUND(IF(ISBLANK(C268),0,VLOOKUP(C268,'[2]Acha Air Sales Price List'!$B$1:$X$65536,12,FALSE)*$L$14),2)</f>
        <v>0</v>
      </c>
      <c r="H268" s="144">
        <f t="shared" si="6"/>
        <v>0</v>
      </c>
      <c r="I268" s="14"/>
    </row>
    <row r="269" spans="1:9" ht="12.4" hidden="1" customHeight="1">
      <c r="A269" s="13"/>
      <c r="B269" s="140"/>
      <c r="C269" s="145"/>
      <c r="D269" s="177"/>
      <c r="E269" s="178"/>
      <c r="F269" s="142" t="str">
        <f>VLOOKUP(C269,'[2]Acha Air Sales Price List'!$B$1:$D$65536,3,FALSE)</f>
        <v>Exchange rate :</v>
      </c>
      <c r="G269" s="143">
        <f>ROUND(IF(ISBLANK(C269),0,VLOOKUP(C269,'[2]Acha Air Sales Price List'!$B$1:$X$65536,12,FALSE)*$L$14),2)</f>
        <v>0</v>
      </c>
      <c r="H269" s="144">
        <f t="shared" si="6"/>
        <v>0</v>
      </c>
      <c r="I269" s="14"/>
    </row>
    <row r="270" spans="1:9" ht="12.4" hidden="1" customHeight="1">
      <c r="A270" s="13"/>
      <c r="B270" s="140"/>
      <c r="C270" s="145"/>
      <c r="D270" s="177"/>
      <c r="E270" s="178"/>
      <c r="F270" s="142" t="str">
        <f>VLOOKUP(C270,'[2]Acha Air Sales Price List'!$B$1:$D$65536,3,FALSE)</f>
        <v>Exchange rate :</v>
      </c>
      <c r="G270" s="143">
        <f>ROUND(IF(ISBLANK(C270),0,VLOOKUP(C270,'[2]Acha Air Sales Price List'!$B$1:$X$65536,12,FALSE)*$L$14),2)</f>
        <v>0</v>
      </c>
      <c r="H270" s="144">
        <f t="shared" si="6"/>
        <v>0</v>
      </c>
      <c r="I270" s="14"/>
    </row>
    <row r="271" spans="1:9" ht="12.4" hidden="1" customHeight="1">
      <c r="A271" s="13"/>
      <c r="B271" s="140"/>
      <c r="C271" s="145"/>
      <c r="D271" s="177"/>
      <c r="E271" s="178"/>
      <c r="F271" s="142" t="str">
        <f>VLOOKUP(C271,'[2]Acha Air Sales Price List'!$B$1:$D$65536,3,FALSE)</f>
        <v>Exchange rate :</v>
      </c>
      <c r="G271" s="143">
        <f>ROUND(IF(ISBLANK(C271),0,VLOOKUP(C271,'[2]Acha Air Sales Price List'!$B$1:$X$65536,12,FALSE)*$L$14),2)</f>
        <v>0</v>
      </c>
      <c r="H271" s="144">
        <f t="shared" si="6"/>
        <v>0</v>
      </c>
      <c r="I271" s="14"/>
    </row>
    <row r="272" spans="1:9" ht="12.4" hidden="1" customHeight="1">
      <c r="A272" s="13"/>
      <c r="B272" s="140"/>
      <c r="C272" s="145"/>
      <c r="D272" s="177"/>
      <c r="E272" s="178"/>
      <c r="F272" s="142" t="str">
        <f>VLOOKUP(C272,'[2]Acha Air Sales Price List'!$B$1:$D$65536,3,FALSE)</f>
        <v>Exchange rate :</v>
      </c>
      <c r="G272" s="143">
        <f>ROUND(IF(ISBLANK(C272),0,VLOOKUP(C272,'[2]Acha Air Sales Price List'!$B$1:$X$65536,12,FALSE)*$L$14),2)</f>
        <v>0</v>
      </c>
      <c r="H272" s="144">
        <f t="shared" si="6"/>
        <v>0</v>
      </c>
      <c r="I272" s="14"/>
    </row>
    <row r="273" spans="1:9" ht="12.4" hidden="1" customHeight="1">
      <c r="A273" s="13"/>
      <c r="B273" s="140"/>
      <c r="C273" s="145"/>
      <c r="D273" s="177"/>
      <c r="E273" s="178"/>
      <c r="F273" s="142" t="str">
        <f>VLOOKUP(C273,'[2]Acha Air Sales Price List'!$B$1:$D$65536,3,FALSE)</f>
        <v>Exchange rate :</v>
      </c>
      <c r="G273" s="143">
        <f>ROUND(IF(ISBLANK(C273),0,VLOOKUP(C273,'[2]Acha Air Sales Price List'!$B$1:$X$65536,12,FALSE)*$L$14),2)</f>
        <v>0</v>
      </c>
      <c r="H273" s="144">
        <f t="shared" si="6"/>
        <v>0</v>
      </c>
      <c r="I273" s="14"/>
    </row>
    <row r="274" spans="1:9" ht="12.4" hidden="1" customHeight="1">
      <c r="A274" s="13"/>
      <c r="B274" s="140"/>
      <c r="C274" s="145"/>
      <c r="D274" s="177"/>
      <c r="E274" s="178"/>
      <c r="F274" s="142" t="str">
        <f>VLOOKUP(C274,'[2]Acha Air Sales Price List'!$B$1:$D$65536,3,FALSE)</f>
        <v>Exchange rate :</v>
      </c>
      <c r="G274" s="143">
        <f>ROUND(IF(ISBLANK(C274),0,VLOOKUP(C274,'[2]Acha Air Sales Price List'!$B$1:$X$65536,12,FALSE)*$L$14),2)</f>
        <v>0</v>
      </c>
      <c r="H274" s="144">
        <f t="shared" si="6"/>
        <v>0</v>
      </c>
      <c r="I274" s="14"/>
    </row>
    <row r="275" spans="1:9" ht="12.4" hidden="1" customHeight="1">
      <c r="A275" s="13"/>
      <c r="B275" s="140"/>
      <c r="C275" s="145"/>
      <c r="D275" s="177"/>
      <c r="E275" s="178"/>
      <c r="F275" s="142" t="str">
        <f>VLOOKUP(C275,'[2]Acha Air Sales Price List'!$B$1:$D$65536,3,FALSE)</f>
        <v>Exchange rate :</v>
      </c>
      <c r="G275" s="143">
        <f>ROUND(IF(ISBLANK(C275),0,VLOOKUP(C275,'[2]Acha Air Sales Price List'!$B$1:$X$65536,12,FALSE)*$L$14),2)</f>
        <v>0</v>
      </c>
      <c r="H275" s="144">
        <f t="shared" si="6"/>
        <v>0</v>
      </c>
      <c r="I275" s="14"/>
    </row>
    <row r="276" spans="1:9" ht="12.4" hidden="1" customHeight="1">
      <c r="A276" s="13"/>
      <c r="B276" s="140"/>
      <c r="C276" s="145"/>
      <c r="D276" s="177"/>
      <c r="E276" s="178"/>
      <c r="F276" s="142" t="str">
        <f>VLOOKUP(C276,'[2]Acha Air Sales Price List'!$B$1:$D$65536,3,FALSE)</f>
        <v>Exchange rate :</v>
      </c>
      <c r="G276" s="143">
        <f>ROUND(IF(ISBLANK(C276),0,VLOOKUP(C276,'[2]Acha Air Sales Price List'!$B$1:$X$65536,12,FALSE)*$L$14),2)</f>
        <v>0</v>
      </c>
      <c r="H276" s="144">
        <f t="shared" si="6"/>
        <v>0</v>
      </c>
      <c r="I276" s="14"/>
    </row>
    <row r="277" spans="1:9" ht="12.4" hidden="1" customHeight="1">
      <c r="A277" s="13"/>
      <c r="B277" s="140"/>
      <c r="C277" s="145"/>
      <c r="D277" s="177"/>
      <c r="E277" s="178"/>
      <c r="F277" s="142" t="str">
        <f>VLOOKUP(C277,'[2]Acha Air Sales Price List'!$B$1:$D$65536,3,FALSE)</f>
        <v>Exchange rate :</v>
      </c>
      <c r="G277" s="143">
        <f>ROUND(IF(ISBLANK(C277),0,VLOOKUP(C277,'[2]Acha Air Sales Price List'!$B$1:$X$65536,12,FALSE)*$L$14),2)</f>
        <v>0</v>
      </c>
      <c r="H277" s="144">
        <f t="shared" si="6"/>
        <v>0</v>
      </c>
      <c r="I277" s="14"/>
    </row>
    <row r="278" spans="1:9" ht="12.4" hidden="1" customHeight="1">
      <c r="A278" s="13"/>
      <c r="B278" s="140"/>
      <c r="C278" s="145"/>
      <c r="D278" s="177"/>
      <c r="E278" s="178"/>
      <c r="F278" s="142" t="str">
        <f>VLOOKUP(C278,'[2]Acha Air Sales Price List'!$B$1:$D$65536,3,FALSE)</f>
        <v>Exchange rate :</v>
      </c>
      <c r="G278" s="143">
        <f>ROUND(IF(ISBLANK(C278),0,VLOOKUP(C278,'[2]Acha Air Sales Price List'!$B$1:$X$65536,12,FALSE)*$L$14),2)</f>
        <v>0</v>
      </c>
      <c r="H278" s="144">
        <f t="shared" si="6"/>
        <v>0</v>
      </c>
      <c r="I278" s="14"/>
    </row>
    <row r="279" spans="1:9" ht="12.4" hidden="1" customHeight="1">
      <c r="A279" s="13"/>
      <c r="B279" s="140"/>
      <c r="C279" s="145"/>
      <c r="D279" s="177"/>
      <c r="E279" s="178"/>
      <c r="F279" s="142" t="str">
        <f>VLOOKUP(C279,'[2]Acha Air Sales Price List'!$B$1:$D$65536,3,FALSE)</f>
        <v>Exchange rate :</v>
      </c>
      <c r="G279" s="143">
        <f>ROUND(IF(ISBLANK(C279),0,VLOOKUP(C279,'[2]Acha Air Sales Price List'!$B$1:$X$65536,12,FALSE)*$L$14),2)</f>
        <v>0</v>
      </c>
      <c r="H279" s="144">
        <f t="shared" si="6"/>
        <v>0</v>
      </c>
      <c r="I279" s="14"/>
    </row>
    <row r="280" spans="1:9" ht="12.4" hidden="1" customHeight="1">
      <c r="A280" s="13"/>
      <c r="B280" s="140"/>
      <c r="C280" s="145"/>
      <c r="D280" s="177"/>
      <c r="E280" s="178"/>
      <c r="F280" s="142" t="str">
        <f>VLOOKUP(C280,'[2]Acha Air Sales Price List'!$B$1:$D$65536,3,FALSE)</f>
        <v>Exchange rate :</v>
      </c>
      <c r="G280" s="143">
        <f>ROUND(IF(ISBLANK(C280),0,VLOOKUP(C280,'[2]Acha Air Sales Price List'!$B$1:$X$65536,12,FALSE)*$L$14),2)</f>
        <v>0</v>
      </c>
      <c r="H280" s="144">
        <f t="shared" si="6"/>
        <v>0</v>
      </c>
      <c r="I280" s="14"/>
    </row>
    <row r="281" spans="1:9" ht="12.4" hidden="1" customHeight="1">
      <c r="A281" s="13"/>
      <c r="B281" s="140"/>
      <c r="C281" s="145"/>
      <c r="D281" s="177"/>
      <c r="E281" s="178"/>
      <c r="F281" s="142" t="str">
        <f>VLOOKUP(C281,'[2]Acha Air Sales Price List'!$B$1:$D$65536,3,FALSE)</f>
        <v>Exchange rate :</v>
      </c>
      <c r="G281" s="143">
        <f>ROUND(IF(ISBLANK(C281),0,VLOOKUP(C281,'[2]Acha Air Sales Price List'!$B$1:$X$65536,12,FALSE)*$L$14),2)</f>
        <v>0</v>
      </c>
      <c r="H281" s="144">
        <f t="shared" si="6"/>
        <v>0</v>
      </c>
      <c r="I281" s="14"/>
    </row>
    <row r="282" spans="1:9" ht="12.4" hidden="1" customHeight="1">
      <c r="A282" s="13"/>
      <c r="B282" s="140"/>
      <c r="C282" s="145"/>
      <c r="D282" s="177"/>
      <c r="E282" s="178"/>
      <c r="F282" s="142" t="str">
        <f>VLOOKUP(C282,'[2]Acha Air Sales Price List'!$B$1:$D$65536,3,FALSE)</f>
        <v>Exchange rate :</v>
      </c>
      <c r="G282" s="143">
        <f>ROUND(IF(ISBLANK(C282),0,VLOOKUP(C282,'[2]Acha Air Sales Price List'!$B$1:$X$65536,12,FALSE)*$L$14),2)</f>
        <v>0</v>
      </c>
      <c r="H282" s="144">
        <f t="shared" si="6"/>
        <v>0</v>
      </c>
      <c r="I282" s="14"/>
    </row>
    <row r="283" spans="1:9" ht="12.4" hidden="1" customHeight="1">
      <c r="A283" s="13"/>
      <c r="B283" s="140"/>
      <c r="C283" s="145"/>
      <c r="D283" s="177"/>
      <c r="E283" s="178"/>
      <c r="F283" s="142" t="str">
        <f>VLOOKUP(C283,'[2]Acha Air Sales Price List'!$B$1:$D$65536,3,FALSE)</f>
        <v>Exchange rate :</v>
      </c>
      <c r="G283" s="143">
        <f>ROUND(IF(ISBLANK(C283),0,VLOOKUP(C283,'[2]Acha Air Sales Price List'!$B$1:$X$65536,12,FALSE)*$L$14),2)</f>
        <v>0</v>
      </c>
      <c r="H283" s="144">
        <f t="shared" si="6"/>
        <v>0</v>
      </c>
      <c r="I283" s="14"/>
    </row>
    <row r="284" spans="1:9" ht="12.4" hidden="1" customHeight="1">
      <c r="A284" s="13"/>
      <c r="B284" s="140"/>
      <c r="C284" s="145"/>
      <c r="D284" s="177"/>
      <c r="E284" s="178"/>
      <c r="F284" s="142" t="str">
        <f>VLOOKUP(C284,'[2]Acha Air Sales Price List'!$B$1:$D$65536,3,FALSE)</f>
        <v>Exchange rate :</v>
      </c>
      <c r="G284" s="143">
        <f>ROUND(IF(ISBLANK(C284),0,VLOOKUP(C284,'[2]Acha Air Sales Price List'!$B$1:$X$65536,12,FALSE)*$L$14),2)</f>
        <v>0</v>
      </c>
      <c r="H284" s="144">
        <f t="shared" si="6"/>
        <v>0</v>
      </c>
      <c r="I284" s="14"/>
    </row>
    <row r="285" spans="1:9" ht="12.4" hidden="1" customHeight="1">
      <c r="A285" s="13"/>
      <c r="B285" s="140"/>
      <c r="C285" s="145"/>
      <c r="D285" s="177"/>
      <c r="E285" s="178"/>
      <c r="F285" s="142" t="str">
        <f>VLOOKUP(C285,'[2]Acha Air Sales Price List'!$B$1:$D$65536,3,FALSE)</f>
        <v>Exchange rate :</v>
      </c>
      <c r="G285" s="143">
        <f>ROUND(IF(ISBLANK(C285),0,VLOOKUP(C285,'[2]Acha Air Sales Price List'!$B$1:$X$65536,12,FALSE)*$L$14),2)</f>
        <v>0</v>
      </c>
      <c r="H285" s="144">
        <f t="shared" si="6"/>
        <v>0</v>
      </c>
      <c r="I285" s="14"/>
    </row>
    <row r="286" spans="1:9" ht="12.4" hidden="1" customHeight="1">
      <c r="A286" s="13"/>
      <c r="B286" s="140"/>
      <c r="C286" s="146"/>
      <c r="D286" s="177"/>
      <c r="E286" s="178"/>
      <c r="F286" s="142" t="str">
        <f>VLOOKUP(C286,'[2]Acha Air Sales Price List'!$B$1:$D$65536,3,FALSE)</f>
        <v>Exchange rate :</v>
      </c>
      <c r="G286" s="143">
        <f>ROUND(IF(ISBLANK(C286),0,VLOOKUP(C286,'[2]Acha Air Sales Price List'!$B$1:$X$65536,12,FALSE)*$L$14),2)</f>
        <v>0</v>
      </c>
      <c r="H286" s="144">
        <f>ROUND(IF(ISNUMBER(B286), G286*B286, 0),5)</f>
        <v>0</v>
      </c>
      <c r="I286" s="14"/>
    </row>
    <row r="287" spans="1:9" ht="12" hidden="1" customHeight="1">
      <c r="A287" s="13"/>
      <c r="B287" s="140"/>
      <c r="C287" s="145"/>
      <c r="D287" s="177"/>
      <c r="E287" s="178"/>
      <c r="F287" s="142" t="str">
        <f>VLOOKUP(C287,'[2]Acha Air Sales Price List'!$B$1:$D$65536,3,FALSE)</f>
        <v>Exchange rate :</v>
      </c>
      <c r="G287" s="143">
        <f>ROUND(IF(ISBLANK(C287),0,VLOOKUP(C287,'[2]Acha Air Sales Price List'!$B$1:$X$65536,12,FALSE)*$L$14),2)</f>
        <v>0</v>
      </c>
      <c r="H287" s="144">
        <f t="shared" ref="H287:H303" si="7">ROUND(IF(ISNUMBER(B287), G287*B287, 0),5)</f>
        <v>0</v>
      </c>
      <c r="I287" s="14"/>
    </row>
    <row r="288" spans="1:9" ht="12.4" hidden="1" customHeight="1">
      <c r="A288" s="13"/>
      <c r="B288" s="140"/>
      <c r="C288" s="145"/>
      <c r="D288" s="177"/>
      <c r="E288" s="178"/>
      <c r="F288" s="142" t="str">
        <f>VLOOKUP(C288,'[2]Acha Air Sales Price List'!$B$1:$D$65536,3,FALSE)</f>
        <v>Exchange rate :</v>
      </c>
      <c r="G288" s="143">
        <f>ROUND(IF(ISBLANK(C288),0,VLOOKUP(C288,'[2]Acha Air Sales Price List'!$B$1:$X$65536,12,FALSE)*$L$14),2)</f>
        <v>0</v>
      </c>
      <c r="H288" s="144">
        <f t="shared" si="7"/>
        <v>0</v>
      </c>
      <c r="I288" s="14"/>
    </row>
    <row r="289" spans="1:9" ht="12.4" hidden="1" customHeight="1">
      <c r="A289" s="13"/>
      <c r="B289" s="140"/>
      <c r="C289" s="145"/>
      <c r="D289" s="177"/>
      <c r="E289" s="178"/>
      <c r="F289" s="142" t="str">
        <f>VLOOKUP(C289,'[2]Acha Air Sales Price List'!$B$1:$D$65536,3,FALSE)</f>
        <v>Exchange rate :</v>
      </c>
      <c r="G289" s="143">
        <f>ROUND(IF(ISBLANK(C289),0,VLOOKUP(C289,'[2]Acha Air Sales Price List'!$B$1:$X$65536,12,FALSE)*$L$14),2)</f>
        <v>0</v>
      </c>
      <c r="H289" s="144">
        <f t="shared" si="7"/>
        <v>0</v>
      </c>
      <c r="I289" s="14"/>
    </row>
    <row r="290" spans="1:9" ht="12.4" hidden="1" customHeight="1">
      <c r="A290" s="13"/>
      <c r="B290" s="140"/>
      <c r="C290" s="145"/>
      <c r="D290" s="177"/>
      <c r="E290" s="178"/>
      <c r="F290" s="142" t="str">
        <f>VLOOKUP(C290,'[2]Acha Air Sales Price List'!$B$1:$D$65536,3,FALSE)</f>
        <v>Exchange rate :</v>
      </c>
      <c r="G290" s="143">
        <f>ROUND(IF(ISBLANK(C290),0,VLOOKUP(C290,'[2]Acha Air Sales Price List'!$B$1:$X$65536,12,FALSE)*$L$14),2)</f>
        <v>0</v>
      </c>
      <c r="H290" s="144">
        <f t="shared" si="7"/>
        <v>0</v>
      </c>
      <c r="I290" s="14"/>
    </row>
    <row r="291" spans="1:9" ht="12.4" hidden="1" customHeight="1">
      <c r="A291" s="13"/>
      <c r="B291" s="140"/>
      <c r="C291" s="145"/>
      <c r="D291" s="177"/>
      <c r="E291" s="178"/>
      <c r="F291" s="142" t="str">
        <f>VLOOKUP(C291,'[2]Acha Air Sales Price List'!$B$1:$D$65536,3,FALSE)</f>
        <v>Exchange rate :</v>
      </c>
      <c r="G291" s="143">
        <f>ROUND(IF(ISBLANK(C291),0,VLOOKUP(C291,'[2]Acha Air Sales Price List'!$B$1:$X$65536,12,FALSE)*$L$14),2)</f>
        <v>0</v>
      </c>
      <c r="H291" s="144">
        <f t="shared" si="7"/>
        <v>0</v>
      </c>
      <c r="I291" s="14"/>
    </row>
    <row r="292" spans="1:9" ht="12.4" hidden="1" customHeight="1">
      <c r="A292" s="13"/>
      <c r="B292" s="140"/>
      <c r="C292" s="145"/>
      <c r="D292" s="177"/>
      <c r="E292" s="178"/>
      <c r="F292" s="142" t="str">
        <f>VLOOKUP(C292,'[2]Acha Air Sales Price List'!$B$1:$D$65536,3,FALSE)</f>
        <v>Exchange rate :</v>
      </c>
      <c r="G292" s="143">
        <f>ROUND(IF(ISBLANK(C292),0,VLOOKUP(C292,'[2]Acha Air Sales Price List'!$B$1:$X$65536,12,FALSE)*$L$14),2)</f>
        <v>0</v>
      </c>
      <c r="H292" s="144">
        <f t="shared" si="7"/>
        <v>0</v>
      </c>
      <c r="I292" s="14"/>
    </row>
    <row r="293" spans="1:9" ht="12.4" hidden="1" customHeight="1">
      <c r="A293" s="13"/>
      <c r="B293" s="140"/>
      <c r="C293" s="145"/>
      <c r="D293" s="177"/>
      <c r="E293" s="178"/>
      <c r="F293" s="142" t="str">
        <f>VLOOKUP(C293,'[2]Acha Air Sales Price List'!$B$1:$D$65536,3,FALSE)</f>
        <v>Exchange rate :</v>
      </c>
      <c r="G293" s="143">
        <f>ROUND(IF(ISBLANK(C293),0,VLOOKUP(C293,'[2]Acha Air Sales Price List'!$B$1:$X$65536,12,FALSE)*$L$14),2)</f>
        <v>0</v>
      </c>
      <c r="H293" s="144">
        <f t="shared" si="7"/>
        <v>0</v>
      </c>
      <c r="I293" s="14"/>
    </row>
    <row r="294" spans="1:9" ht="12.4" hidden="1" customHeight="1">
      <c r="A294" s="13"/>
      <c r="B294" s="140"/>
      <c r="C294" s="145"/>
      <c r="D294" s="177"/>
      <c r="E294" s="178"/>
      <c r="F294" s="142" t="str">
        <f>VLOOKUP(C294,'[2]Acha Air Sales Price List'!$B$1:$D$65536,3,FALSE)</f>
        <v>Exchange rate :</v>
      </c>
      <c r="G294" s="143">
        <f>ROUND(IF(ISBLANK(C294),0,VLOOKUP(C294,'[2]Acha Air Sales Price List'!$B$1:$X$65536,12,FALSE)*$L$14),2)</f>
        <v>0</v>
      </c>
      <c r="H294" s="144">
        <f t="shared" si="7"/>
        <v>0</v>
      </c>
      <c r="I294" s="14"/>
    </row>
    <row r="295" spans="1:9" ht="12.4" hidden="1" customHeight="1">
      <c r="A295" s="13"/>
      <c r="B295" s="140"/>
      <c r="C295" s="145"/>
      <c r="D295" s="177"/>
      <c r="E295" s="178"/>
      <c r="F295" s="142" t="str">
        <f>VLOOKUP(C295,'[2]Acha Air Sales Price List'!$B$1:$D$65536,3,FALSE)</f>
        <v>Exchange rate :</v>
      </c>
      <c r="G295" s="143">
        <f>ROUND(IF(ISBLANK(C295),0,VLOOKUP(C295,'[2]Acha Air Sales Price List'!$B$1:$X$65536,12,FALSE)*$L$14),2)</f>
        <v>0</v>
      </c>
      <c r="H295" s="144">
        <f t="shared" si="7"/>
        <v>0</v>
      </c>
      <c r="I295" s="14"/>
    </row>
    <row r="296" spans="1:9" ht="12.4" hidden="1" customHeight="1">
      <c r="A296" s="13"/>
      <c r="B296" s="140"/>
      <c r="C296" s="145"/>
      <c r="D296" s="177"/>
      <c r="E296" s="178"/>
      <c r="F296" s="142" t="str">
        <f>VLOOKUP(C296,'[2]Acha Air Sales Price List'!$B$1:$D$65536,3,FALSE)</f>
        <v>Exchange rate :</v>
      </c>
      <c r="G296" s="143">
        <f>ROUND(IF(ISBLANK(C296),0,VLOOKUP(C296,'[2]Acha Air Sales Price List'!$B$1:$X$65536,12,FALSE)*$L$14),2)</f>
        <v>0</v>
      </c>
      <c r="H296" s="144">
        <f t="shared" si="7"/>
        <v>0</v>
      </c>
      <c r="I296" s="14"/>
    </row>
    <row r="297" spans="1:9" ht="12.4" hidden="1" customHeight="1">
      <c r="A297" s="13"/>
      <c r="B297" s="140"/>
      <c r="C297" s="145"/>
      <c r="D297" s="177"/>
      <c r="E297" s="178"/>
      <c r="F297" s="142" t="str">
        <f>VLOOKUP(C297,'[2]Acha Air Sales Price List'!$B$1:$D$65536,3,FALSE)</f>
        <v>Exchange rate :</v>
      </c>
      <c r="G297" s="143">
        <f>ROUND(IF(ISBLANK(C297),0,VLOOKUP(C297,'[2]Acha Air Sales Price List'!$B$1:$X$65536,12,FALSE)*$L$14),2)</f>
        <v>0</v>
      </c>
      <c r="H297" s="144">
        <f t="shared" si="7"/>
        <v>0</v>
      </c>
      <c r="I297" s="14"/>
    </row>
    <row r="298" spans="1:9" ht="12.4" hidden="1" customHeight="1">
      <c r="A298" s="13"/>
      <c r="B298" s="140"/>
      <c r="C298" s="145"/>
      <c r="D298" s="177"/>
      <c r="E298" s="178"/>
      <c r="F298" s="142" t="str">
        <f>VLOOKUP(C298,'[2]Acha Air Sales Price List'!$B$1:$D$65536,3,FALSE)</f>
        <v>Exchange rate :</v>
      </c>
      <c r="G298" s="143">
        <f>ROUND(IF(ISBLANK(C298),0,VLOOKUP(C298,'[2]Acha Air Sales Price List'!$B$1:$X$65536,12,FALSE)*$L$14),2)</f>
        <v>0</v>
      </c>
      <c r="H298" s="144">
        <f t="shared" si="7"/>
        <v>0</v>
      </c>
      <c r="I298" s="14"/>
    </row>
    <row r="299" spans="1:9" ht="12.4" hidden="1" customHeight="1">
      <c r="A299" s="13"/>
      <c r="B299" s="140"/>
      <c r="C299" s="145"/>
      <c r="D299" s="177"/>
      <c r="E299" s="178"/>
      <c r="F299" s="142" t="str">
        <f>VLOOKUP(C299,'[2]Acha Air Sales Price List'!$B$1:$D$65536,3,FALSE)</f>
        <v>Exchange rate :</v>
      </c>
      <c r="G299" s="143">
        <f>ROUND(IF(ISBLANK(C299),0,VLOOKUP(C299,'[2]Acha Air Sales Price List'!$B$1:$X$65536,12,FALSE)*$L$14),2)</f>
        <v>0</v>
      </c>
      <c r="H299" s="144">
        <f t="shared" si="7"/>
        <v>0</v>
      </c>
      <c r="I299" s="14"/>
    </row>
    <row r="300" spans="1:9" ht="12.4" hidden="1" customHeight="1">
      <c r="A300" s="13"/>
      <c r="B300" s="140"/>
      <c r="C300" s="145"/>
      <c r="D300" s="177"/>
      <c r="E300" s="178"/>
      <c r="F300" s="142" t="str">
        <f>VLOOKUP(C300,'[2]Acha Air Sales Price List'!$B$1:$D$65536,3,FALSE)</f>
        <v>Exchange rate :</v>
      </c>
      <c r="G300" s="143">
        <f>ROUND(IF(ISBLANK(C300),0,VLOOKUP(C300,'[2]Acha Air Sales Price List'!$B$1:$X$65536,12,FALSE)*$L$14),2)</f>
        <v>0</v>
      </c>
      <c r="H300" s="144">
        <f t="shared" si="7"/>
        <v>0</v>
      </c>
      <c r="I300" s="14"/>
    </row>
    <row r="301" spans="1:9" ht="12.4" hidden="1" customHeight="1">
      <c r="A301" s="13"/>
      <c r="B301" s="140"/>
      <c r="C301" s="145"/>
      <c r="D301" s="177"/>
      <c r="E301" s="178"/>
      <c r="F301" s="142" t="str">
        <f>VLOOKUP(C301,'[2]Acha Air Sales Price List'!$B$1:$D$65536,3,FALSE)</f>
        <v>Exchange rate :</v>
      </c>
      <c r="G301" s="143">
        <f>ROUND(IF(ISBLANK(C301),0,VLOOKUP(C301,'[2]Acha Air Sales Price List'!$B$1:$X$65536,12,FALSE)*$L$14),2)</f>
        <v>0</v>
      </c>
      <c r="H301" s="144">
        <f t="shared" si="7"/>
        <v>0</v>
      </c>
      <c r="I301" s="14"/>
    </row>
    <row r="302" spans="1:9" ht="12.4" hidden="1" customHeight="1">
      <c r="A302" s="13"/>
      <c r="B302" s="140"/>
      <c r="C302" s="146"/>
      <c r="D302" s="177"/>
      <c r="E302" s="178"/>
      <c r="F302" s="142" t="str">
        <f>VLOOKUP(C302,'[2]Acha Air Sales Price List'!$B$1:$D$65536,3,FALSE)</f>
        <v>Exchange rate :</v>
      </c>
      <c r="G302" s="143">
        <f>ROUND(IF(ISBLANK(C302),0,VLOOKUP(C302,'[2]Acha Air Sales Price List'!$B$1:$X$65536,12,FALSE)*$L$14),2)</f>
        <v>0</v>
      </c>
      <c r="H302" s="144">
        <f t="shared" si="7"/>
        <v>0</v>
      </c>
      <c r="I302" s="14"/>
    </row>
    <row r="303" spans="1:9" ht="12.4" hidden="1" customHeight="1">
      <c r="A303" s="13"/>
      <c r="B303" s="140"/>
      <c r="C303" s="146"/>
      <c r="D303" s="177"/>
      <c r="E303" s="178"/>
      <c r="F303" s="142" t="str">
        <f>VLOOKUP(C303,'[2]Acha Air Sales Price List'!$B$1:$D$65536,3,FALSE)</f>
        <v>Exchange rate :</v>
      </c>
      <c r="G303" s="143">
        <f>ROUND(IF(ISBLANK(C303),0,VLOOKUP(C303,'[2]Acha Air Sales Price List'!$B$1:$X$65536,12,FALSE)*$L$14),2)</f>
        <v>0</v>
      </c>
      <c r="H303" s="144">
        <f t="shared" si="7"/>
        <v>0</v>
      </c>
      <c r="I303" s="14"/>
    </row>
    <row r="304" spans="1:9" ht="12.4" hidden="1" customHeight="1">
      <c r="A304" s="13"/>
      <c r="B304" s="140"/>
      <c r="C304" s="145"/>
      <c r="D304" s="177"/>
      <c r="E304" s="178"/>
      <c r="F304" s="142" t="str">
        <f>VLOOKUP(C304,'[2]Acha Air Sales Price List'!$B$1:$D$65536,3,FALSE)</f>
        <v>Exchange rate :</v>
      </c>
      <c r="G304" s="143">
        <f>ROUND(IF(ISBLANK(C304),0,VLOOKUP(C304,'[2]Acha Air Sales Price List'!$B$1:$X$65536,12,FALSE)*$L$14),2)</f>
        <v>0</v>
      </c>
      <c r="H304" s="144">
        <f>ROUND(IF(ISNUMBER(B304), G304*B304, 0),5)</f>
        <v>0</v>
      </c>
      <c r="I304" s="14"/>
    </row>
    <row r="305" spans="1:9" ht="12.4" hidden="1" customHeight="1">
      <c r="A305" s="13"/>
      <c r="B305" s="140"/>
      <c r="C305" s="145"/>
      <c r="D305" s="177"/>
      <c r="E305" s="178"/>
      <c r="F305" s="142" t="str">
        <f>VLOOKUP(C305,'[2]Acha Air Sales Price List'!$B$1:$D$65536,3,FALSE)</f>
        <v>Exchange rate :</v>
      </c>
      <c r="G305" s="143">
        <f>ROUND(IF(ISBLANK(C305),0,VLOOKUP(C305,'[2]Acha Air Sales Price List'!$B$1:$X$65536,12,FALSE)*$L$14),2)</f>
        <v>0</v>
      </c>
      <c r="H305" s="144">
        <f t="shared" ref="H305:H342" si="8">ROUND(IF(ISNUMBER(B305), G305*B305, 0),5)</f>
        <v>0</v>
      </c>
      <c r="I305" s="14"/>
    </row>
    <row r="306" spans="1:9" ht="12.4" hidden="1" customHeight="1">
      <c r="A306" s="13"/>
      <c r="B306" s="140"/>
      <c r="C306" s="145"/>
      <c r="D306" s="177"/>
      <c r="E306" s="178"/>
      <c r="F306" s="142" t="str">
        <f>VLOOKUP(C306,'[2]Acha Air Sales Price List'!$B$1:$D$65536,3,FALSE)</f>
        <v>Exchange rate :</v>
      </c>
      <c r="G306" s="143">
        <f>ROUND(IF(ISBLANK(C306),0,VLOOKUP(C306,'[2]Acha Air Sales Price List'!$B$1:$X$65536,12,FALSE)*$L$14),2)</f>
        <v>0</v>
      </c>
      <c r="H306" s="144">
        <f t="shared" si="8"/>
        <v>0</v>
      </c>
      <c r="I306" s="14"/>
    </row>
    <row r="307" spans="1:9" ht="12.4" hidden="1" customHeight="1">
      <c r="A307" s="13"/>
      <c r="B307" s="140"/>
      <c r="C307" s="145"/>
      <c r="D307" s="177"/>
      <c r="E307" s="178"/>
      <c r="F307" s="142" t="str">
        <f>VLOOKUP(C307,'[2]Acha Air Sales Price List'!$B$1:$D$65536,3,FALSE)</f>
        <v>Exchange rate :</v>
      </c>
      <c r="G307" s="143">
        <f>ROUND(IF(ISBLANK(C307),0,VLOOKUP(C307,'[2]Acha Air Sales Price List'!$B$1:$X$65536,12,FALSE)*$L$14),2)</f>
        <v>0</v>
      </c>
      <c r="H307" s="144">
        <f t="shared" si="8"/>
        <v>0</v>
      </c>
      <c r="I307" s="14"/>
    </row>
    <row r="308" spans="1:9" ht="12.4" hidden="1" customHeight="1">
      <c r="A308" s="13"/>
      <c r="B308" s="140"/>
      <c r="C308" s="145"/>
      <c r="D308" s="177"/>
      <c r="E308" s="178"/>
      <c r="F308" s="142" t="str">
        <f>VLOOKUP(C308,'[2]Acha Air Sales Price List'!$B$1:$D$65536,3,FALSE)</f>
        <v>Exchange rate :</v>
      </c>
      <c r="G308" s="143">
        <f>ROUND(IF(ISBLANK(C308),0,VLOOKUP(C308,'[2]Acha Air Sales Price List'!$B$1:$X$65536,12,FALSE)*$L$14),2)</f>
        <v>0</v>
      </c>
      <c r="H308" s="144">
        <f t="shared" si="8"/>
        <v>0</v>
      </c>
      <c r="I308" s="14"/>
    </row>
    <row r="309" spans="1:9" ht="12.4" hidden="1" customHeight="1">
      <c r="A309" s="13"/>
      <c r="B309" s="140"/>
      <c r="C309" s="145"/>
      <c r="D309" s="177"/>
      <c r="E309" s="178"/>
      <c r="F309" s="142" t="str">
        <f>VLOOKUP(C309,'[2]Acha Air Sales Price List'!$B$1:$D$65536,3,FALSE)</f>
        <v>Exchange rate :</v>
      </c>
      <c r="G309" s="143">
        <f>ROUND(IF(ISBLANK(C309),0,VLOOKUP(C309,'[2]Acha Air Sales Price List'!$B$1:$X$65536,12,FALSE)*$L$14),2)</f>
        <v>0</v>
      </c>
      <c r="H309" s="144">
        <f t="shared" si="8"/>
        <v>0</v>
      </c>
      <c r="I309" s="14"/>
    </row>
    <row r="310" spans="1:9" ht="12.4" hidden="1" customHeight="1">
      <c r="A310" s="13"/>
      <c r="B310" s="140"/>
      <c r="C310" s="145"/>
      <c r="D310" s="177"/>
      <c r="E310" s="178"/>
      <c r="F310" s="142" t="str">
        <f>VLOOKUP(C310,'[2]Acha Air Sales Price List'!$B$1:$D$65536,3,FALSE)</f>
        <v>Exchange rate :</v>
      </c>
      <c r="G310" s="143">
        <f>ROUND(IF(ISBLANK(C310),0,VLOOKUP(C310,'[2]Acha Air Sales Price List'!$B$1:$X$65536,12,FALSE)*$L$14),2)</f>
        <v>0</v>
      </c>
      <c r="H310" s="144">
        <f t="shared" si="8"/>
        <v>0</v>
      </c>
      <c r="I310" s="14"/>
    </row>
    <row r="311" spans="1:9" ht="12.4" hidden="1" customHeight="1">
      <c r="A311" s="13"/>
      <c r="B311" s="140"/>
      <c r="C311" s="145"/>
      <c r="D311" s="177"/>
      <c r="E311" s="178"/>
      <c r="F311" s="142" t="str">
        <f>VLOOKUP(C311,'[2]Acha Air Sales Price List'!$B$1:$D$65536,3,FALSE)</f>
        <v>Exchange rate :</v>
      </c>
      <c r="G311" s="143">
        <f>ROUND(IF(ISBLANK(C311),0,VLOOKUP(C311,'[2]Acha Air Sales Price List'!$B$1:$X$65536,12,FALSE)*$L$14),2)</f>
        <v>0</v>
      </c>
      <c r="H311" s="144">
        <f t="shared" si="8"/>
        <v>0</v>
      </c>
      <c r="I311" s="14"/>
    </row>
    <row r="312" spans="1:9" ht="12.4" hidden="1" customHeight="1">
      <c r="A312" s="13"/>
      <c r="B312" s="140"/>
      <c r="C312" s="145"/>
      <c r="D312" s="177"/>
      <c r="E312" s="178"/>
      <c r="F312" s="142" t="str">
        <f>VLOOKUP(C312,'[2]Acha Air Sales Price List'!$B$1:$D$65536,3,FALSE)</f>
        <v>Exchange rate :</v>
      </c>
      <c r="G312" s="143">
        <f>ROUND(IF(ISBLANK(C312),0,VLOOKUP(C312,'[2]Acha Air Sales Price List'!$B$1:$X$65536,12,FALSE)*$L$14),2)</f>
        <v>0</v>
      </c>
      <c r="H312" s="144">
        <f t="shared" si="8"/>
        <v>0</v>
      </c>
      <c r="I312" s="14"/>
    </row>
    <row r="313" spans="1:9" ht="12.4" hidden="1" customHeight="1">
      <c r="A313" s="13"/>
      <c r="B313" s="140"/>
      <c r="C313" s="145"/>
      <c r="D313" s="177"/>
      <c r="E313" s="178"/>
      <c r="F313" s="142" t="str">
        <f>VLOOKUP(C313,'[2]Acha Air Sales Price List'!$B$1:$D$65536,3,FALSE)</f>
        <v>Exchange rate :</v>
      </c>
      <c r="G313" s="143">
        <f>ROUND(IF(ISBLANK(C313),0,VLOOKUP(C313,'[2]Acha Air Sales Price List'!$B$1:$X$65536,12,FALSE)*$L$14),2)</f>
        <v>0</v>
      </c>
      <c r="H313" s="144">
        <f t="shared" si="8"/>
        <v>0</v>
      </c>
      <c r="I313" s="14"/>
    </row>
    <row r="314" spans="1:9" ht="12.4" hidden="1" customHeight="1">
      <c r="A314" s="13"/>
      <c r="B314" s="140"/>
      <c r="C314" s="145"/>
      <c r="D314" s="177"/>
      <c r="E314" s="178"/>
      <c r="F314" s="142" t="str">
        <f>VLOOKUP(C314,'[2]Acha Air Sales Price List'!$B$1:$D$65536,3,FALSE)</f>
        <v>Exchange rate :</v>
      </c>
      <c r="G314" s="143">
        <f>ROUND(IF(ISBLANK(C314),0,VLOOKUP(C314,'[2]Acha Air Sales Price List'!$B$1:$X$65536,12,FALSE)*$L$14),2)</f>
        <v>0</v>
      </c>
      <c r="H314" s="144">
        <f t="shared" si="8"/>
        <v>0</v>
      </c>
      <c r="I314" s="14"/>
    </row>
    <row r="315" spans="1:9" ht="12.4" hidden="1" customHeight="1">
      <c r="A315" s="13"/>
      <c r="B315" s="140"/>
      <c r="C315" s="146"/>
      <c r="D315" s="177"/>
      <c r="E315" s="178"/>
      <c r="F315" s="142" t="str">
        <f>VLOOKUP(C315,'[2]Acha Air Sales Price List'!$B$1:$D$65536,3,FALSE)</f>
        <v>Exchange rate :</v>
      </c>
      <c r="G315" s="143">
        <f>ROUND(IF(ISBLANK(C315),0,VLOOKUP(C315,'[2]Acha Air Sales Price List'!$B$1:$X$65536,12,FALSE)*$L$14),2)</f>
        <v>0</v>
      </c>
      <c r="H315" s="144">
        <f t="shared" si="8"/>
        <v>0</v>
      </c>
      <c r="I315" s="14"/>
    </row>
    <row r="316" spans="1:9" ht="12" hidden="1" customHeight="1">
      <c r="A316" s="13"/>
      <c r="B316" s="140"/>
      <c r="C316" s="145"/>
      <c r="D316" s="177"/>
      <c r="E316" s="178"/>
      <c r="F316" s="142" t="str">
        <f>VLOOKUP(C316,'[2]Acha Air Sales Price List'!$B$1:$D$65536,3,FALSE)</f>
        <v>Exchange rate :</v>
      </c>
      <c r="G316" s="143">
        <f>ROUND(IF(ISBLANK(C316),0,VLOOKUP(C316,'[2]Acha Air Sales Price List'!$B$1:$X$65536,12,FALSE)*$L$14),2)</f>
        <v>0</v>
      </c>
      <c r="H316" s="144">
        <f t="shared" si="8"/>
        <v>0</v>
      </c>
      <c r="I316" s="14"/>
    </row>
    <row r="317" spans="1:9" ht="12.4" hidden="1" customHeight="1">
      <c r="A317" s="13"/>
      <c r="B317" s="140"/>
      <c r="C317" s="145"/>
      <c r="D317" s="177"/>
      <c r="E317" s="178"/>
      <c r="F317" s="142" t="str">
        <f>VLOOKUP(C317,'[2]Acha Air Sales Price List'!$B$1:$D$65536,3,FALSE)</f>
        <v>Exchange rate :</v>
      </c>
      <c r="G317" s="143">
        <f>ROUND(IF(ISBLANK(C317),0,VLOOKUP(C317,'[2]Acha Air Sales Price List'!$B$1:$X$65536,12,FALSE)*$L$14),2)</f>
        <v>0</v>
      </c>
      <c r="H317" s="144">
        <f t="shared" si="8"/>
        <v>0</v>
      </c>
      <c r="I317" s="14"/>
    </row>
    <row r="318" spans="1:9" ht="12.4" hidden="1" customHeight="1">
      <c r="A318" s="13"/>
      <c r="B318" s="140"/>
      <c r="C318" s="145"/>
      <c r="D318" s="177"/>
      <c r="E318" s="178"/>
      <c r="F318" s="142" t="str">
        <f>VLOOKUP(C318,'[2]Acha Air Sales Price List'!$B$1:$D$65536,3,FALSE)</f>
        <v>Exchange rate :</v>
      </c>
      <c r="G318" s="143">
        <f>ROUND(IF(ISBLANK(C318),0,VLOOKUP(C318,'[2]Acha Air Sales Price List'!$B$1:$X$65536,12,FALSE)*$L$14),2)</f>
        <v>0</v>
      </c>
      <c r="H318" s="144">
        <f t="shared" si="8"/>
        <v>0</v>
      </c>
      <c r="I318" s="14"/>
    </row>
    <row r="319" spans="1:9" ht="12.4" hidden="1" customHeight="1">
      <c r="A319" s="13"/>
      <c r="B319" s="140"/>
      <c r="C319" s="145"/>
      <c r="D319" s="177"/>
      <c r="E319" s="178"/>
      <c r="F319" s="142" t="str">
        <f>VLOOKUP(C319,'[2]Acha Air Sales Price List'!$B$1:$D$65536,3,FALSE)</f>
        <v>Exchange rate :</v>
      </c>
      <c r="G319" s="143">
        <f>ROUND(IF(ISBLANK(C319),0,VLOOKUP(C319,'[2]Acha Air Sales Price List'!$B$1:$X$65536,12,FALSE)*$L$14),2)</f>
        <v>0</v>
      </c>
      <c r="H319" s="144">
        <f t="shared" si="8"/>
        <v>0</v>
      </c>
      <c r="I319" s="14"/>
    </row>
    <row r="320" spans="1:9" ht="12.4" hidden="1" customHeight="1">
      <c r="A320" s="13"/>
      <c r="B320" s="140"/>
      <c r="C320" s="145"/>
      <c r="D320" s="177"/>
      <c r="E320" s="178"/>
      <c r="F320" s="142" t="str">
        <f>VLOOKUP(C320,'[2]Acha Air Sales Price List'!$B$1:$D$65536,3,FALSE)</f>
        <v>Exchange rate :</v>
      </c>
      <c r="G320" s="143">
        <f>ROUND(IF(ISBLANK(C320),0,VLOOKUP(C320,'[2]Acha Air Sales Price List'!$B$1:$X$65536,12,FALSE)*$L$14),2)</f>
        <v>0</v>
      </c>
      <c r="H320" s="144">
        <f t="shared" si="8"/>
        <v>0</v>
      </c>
      <c r="I320" s="14"/>
    </row>
    <row r="321" spans="1:9" ht="12.4" hidden="1" customHeight="1">
      <c r="A321" s="13"/>
      <c r="B321" s="140"/>
      <c r="C321" s="145"/>
      <c r="D321" s="177"/>
      <c r="E321" s="178"/>
      <c r="F321" s="142" t="str">
        <f>VLOOKUP(C321,'[2]Acha Air Sales Price List'!$B$1:$D$65536,3,FALSE)</f>
        <v>Exchange rate :</v>
      </c>
      <c r="G321" s="143">
        <f>ROUND(IF(ISBLANK(C321),0,VLOOKUP(C321,'[2]Acha Air Sales Price List'!$B$1:$X$65536,12,FALSE)*$L$14),2)</f>
        <v>0</v>
      </c>
      <c r="H321" s="144">
        <f t="shared" si="8"/>
        <v>0</v>
      </c>
      <c r="I321" s="14"/>
    </row>
    <row r="322" spans="1:9" ht="12.4" hidden="1" customHeight="1">
      <c r="A322" s="13"/>
      <c r="B322" s="140"/>
      <c r="C322" s="145"/>
      <c r="D322" s="177"/>
      <c r="E322" s="178"/>
      <c r="F322" s="142" t="str">
        <f>VLOOKUP(C322,'[2]Acha Air Sales Price List'!$B$1:$D$65536,3,FALSE)</f>
        <v>Exchange rate :</v>
      </c>
      <c r="G322" s="143">
        <f>ROUND(IF(ISBLANK(C322),0,VLOOKUP(C322,'[2]Acha Air Sales Price List'!$B$1:$X$65536,12,FALSE)*$L$14),2)</f>
        <v>0</v>
      </c>
      <c r="H322" s="144">
        <f t="shared" si="8"/>
        <v>0</v>
      </c>
      <c r="I322" s="14"/>
    </row>
    <row r="323" spans="1:9" ht="12.4" hidden="1" customHeight="1">
      <c r="A323" s="13"/>
      <c r="B323" s="140"/>
      <c r="C323" s="145"/>
      <c r="D323" s="177"/>
      <c r="E323" s="178"/>
      <c r="F323" s="142" t="str">
        <f>VLOOKUP(C323,'[2]Acha Air Sales Price List'!$B$1:$D$65536,3,FALSE)</f>
        <v>Exchange rate :</v>
      </c>
      <c r="G323" s="143">
        <f>ROUND(IF(ISBLANK(C323),0,VLOOKUP(C323,'[2]Acha Air Sales Price List'!$B$1:$X$65536,12,FALSE)*$L$14),2)</f>
        <v>0</v>
      </c>
      <c r="H323" s="144">
        <f t="shared" si="8"/>
        <v>0</v>
      </c>
      <c r="I323" s="14"/>
    </row>
    <row r="324" spans="1:9" ht="12.4" hidden="1" customHeight="1">
      <c r="A324" s="13"/>
      <c r="B324" s="140"/>
      <c r="C324" s="145"/>
      <c r="D324" s="177"/>
      <c r="E324" s="178"/>
      <c r="F324" s="142" t="str">
        <f>VLOOKUP(C324,'[2]Acha Air Sales Price List'!$B$1:$D$65536,3,FALSE)</f>
        <v>Exchange rate :</v>
      </c>
      <c r="G324" s="143">
        <f>ROUND(IF(ISBLANK(C324),0,VLOOKUP(C324,'[2]Acha Air Sales Price List'!$B$1:$X$65536,12,FALSE)*$L$14),2)</f>
        <v>0</v>
      </c>
      <c r="H324" s="144">
        <f t="shared" si="8"/>
        <v>0</v>
      </c>
      <c r="I324" s="14"/>
    </row>
    <row r="325" spans="1:9" ht="12.4" hidden="1" customHeight="1">
      <c r="A325" s="13"/>
      <c r="B325" s="140"/>
      <c r="C325" s="145"/>
      <c r="D325" s="177"/>
      <c r="E325" s="178"/>
      <c r="F325" s="142" t="str">
        <f>VLOOKUP(C325,'[2]Acha Air Sales Price List'!$B$1:$D$65536,3,FALSE)</f>
        <v>Exchange rate :</v>
      </c>
      <c r="G325" s="143">
        <f>ROUND(IF(ISBLANK(C325),0,VLOOKUP(C325,'[2]Acha Air Sales Price List'!$B$1:$X$65536,12,FALSE)*$L$14),2)</f>
        <v>0</v>
      </c>
      <c r="H325" s="144">
        <f t="shared" si="8"/>
        <v>0</v>
      </c>
      <c r="I325" s="14"/>
    </row>
    <row r="326" spans="1:9" ht="12.4" hidden="1" customHeight="1">
      <c r="A326" s="13"/>
      <c r="B326" s="140"/>
      <c r="C326" s="145"/>
      <c r="D326" s="177"/>
      <c r="E326" s="178"/>
      <c r="F326" s="142" t="str">
        <f>VLOOKUP(C326,'[2]Acha Air Sales Price List'!$B$1:$D$65536,3,FALSE)</f>
        <v>Exchange rate :</v>
      </c>
      <c r="G326" s="143">
        <f>ROUND(IF(ISBLANK(C326),0,VLOOKUP(C326,'[2]Acha Air Sales Price List'!$B$1:$X$65536,12,FALSE)*$L$14),2)</f>
        <v>0</v>
      </c>
      <c r="H326" s="144">
        <f t="shared" si="8"/>
        <v>0</v>
      </c>
      <c r="I326" s="14"/>
    </row>
    <row r="327" spans="1:9" ht="12.4" hidden="1" customHeight="1">
      <c r="A327" s="13"/>
      <c r="B327" s="140"/>
      <c r="C327" s="145"/>
      <c r="D327" s="177"/>
      <c r="E327" s="178"/>
      <c r="F327" s="142" t="str">
        <f>VLOOKUP(C327,'[2]Acha Air Sales Price List'!$B$1:$D$65536,3,FALSE)</f>
        <v>Exchange rate :</v>
      </c>
      <c r="G327" s="143">
        <f>ROUND(IF(ISBLANK(C327),0,VLOOKUP(C327,'[2]Acha Air Sales Price List'!$B$1:$X$65536,12,FALSE)*$L$14),2)</f>
        <v>0</v>
      </c>
      <c r="H327" s="144">
        <f t="shared" si="8"/>
        <v>0</v>
      </c>
      <c r="I327" s="14"/>
    </row>
    <row r="328" spans="1:9" ht="12.4" hidden="1" customHeight="1">
      <c r="A328" s="13"/>
      <c r="B328" s="140"/>
      <c r="C328" s="145"/>
      <c r="D328" s="177"/>
      <c r="E328" s="178"/>
      <c r="F328" s="142" t="str">
        <f>VLOOKUP(C328,'[2]Acha Air Sales Price List'!$B$1:$D$65536,3,FALSE)</f>
        <v>Exchange rate :</v>
      </c>
      <c r="G328" s="143">
        <f>ROUND(IF(ISBLANK(C328),0,VLOOKUP(C328,'[2]Acha Air Sales Price List'!$B$1:$X$65536,12,FALSE)*$L$14),2)</f>
        <v>0</v>
      </c>
      <c r="H328" s="144">
        <f t="shared" si="8"/>
        <v>0</v>
      </c>
      <c r="I328" s="14"/>
    </row>
    <row r="329" spans="1:9" ht="12.4" hidden="1" customHeight="1">
      <c r="A329" s="13"/>
      <c r="B329" s="140"/>
      <c r="C329" s="145"/>
      <c r="D329" s="177"/>
      <c r="E329" s="178"/>
      <c r="F329" s="142" t="str">
        <f>VLOOKUP(C329,'[2]Acha Air Sales Price List'!$B$1:$D$65536,3,FALSE)</f>
        <v>Exchange rate :</v>
      </c>
      <c r="G329" s="143">
        <f>ROUND(IF(ISBLANK(C329),0,VLOOKUP(C329,'[2]Acha Air Sales Price List'!$B$1:$X$65536,12,FALSE)*$L$14),2)</f>
        <v>0</v>
      </c>
      <c r="H329" s="144">
        <f t="shared" si="8"/>
        <v>0</v>
      </c>
      <c r="I329" s="14"/>
    </row>
    <row r="330" spans="1:9" ht="12.4" hidden="1" customHeight="1">
      <c r="A330" s="13"/>
      <c r="B330" s="140"/>
      <c r="C330" s="145"/>
      <c r="D330" s="177"/>
      <c r="E330" s="178"/>
      <c r="F330" s="142" t="str">
        <f>VLOOKUP(C330,'[2]Acha Air Sales Price List'!$B$1:$D$65536,3,FALSE)</f>
        <v>Exchange rate :</v>
      </c>
      <c r="G330" s="143">
        <f>ROUND(IF(ISBLANK(C330),0,VLOOKUP(C330,'[2]Acha Air Sales Price List'!$B$1:$X$65536,12,FALSE)*$L$14),2)</f>
        <v>0</v>
      </c>
      <c r="H330" s="144">
        <f t="shared" si="8"/>
        <v>0</v>
      </c>
      <c r="I330" s="14"/>
    </row>
    <row r="331" spans="1:9" ht="12.4" hidden="1" customHeight="1">
      <c r="A331" s="13"/>
      <c r="B331" s="140"/>
      <c r="C331" s="145"/>
      <c r="D331" s="177"/>
      <c r="E331" s="178"/>
      <c r="F331" s="142" t="str">
        <f>VLOOKUP(C331,'[2]Acha Air Sales Price List'!$B$1:$D$65536,3,FALSE)</f>
        <v>Exchange rate :</v>
      </c>
      <c r="G331" s="143">
        <f>ROUND(IF(ISBLANK(C331),0,VLOOKUP(C331,'[2]Acha Air Sales Price List'!$B$1:$X$65536,12,FALSE)*$L$14),2)</f>
        <v>0</v>
      </c>
      <c r="H331" s="144">
        <f t="shared" si="8"/>
        <v>0</v>
      </c>
      <c r="I331" s="14"/>
    </row>
    <row r="332" spans="1:9" ht="12.4" hidden="1" customHeight="1">
      <c r="A332" s="13"/>
      <c r="B332" s="140"/>
      <c r="C332" s="145"/>
      <c r="D332" s="177"/>
      <c r="E332" s="178"/>
      <c r="F332" s="142" t="str">
        <f>VLOOKUP(C332,'[2]Acha Air Sales Price List'!$B$1:$D$65536,3,FALSE)</f>
        <v>Exchange rate :</v>
      </c>
      <c r="G332" s="143">
        <f>ROUND(IF(ISBLANK(C332),0,VLOOKUP(C332,'[2]Acha Air Sales Price List'!$B$1:$X$65536,12,FALSE)*$L$14),2)</f>
        <v>0</v>
      </c>
      <c r="H332" s="144">
        <f t="shared" si="8"/>
        <v>0</v>
      </c>
      <c r="I332" s="14"/>
    </row>
    <row r="333" spans="1:9" ht="12.4" hidden="1" customHeight="1">
      <c r="A333" s="13"/>
      <c r="B333" s="140"/>
      <c r="C333" s="145"/>
      <c r="D333" s="177"/>
      <c r="E333" s="178"/>
      <c r="F333" s="142" t="str">
        <f>VLOOKUP(C333,'[2]Acha Air Sales Price List'!$B$1:$D$65536,3,FALSE)</f>
        <v>Exchange rate :</v>
      </c>
      <c r="G333" s="143">
        <f>ROUND(IF(ISBLANK(C333),0,VLOOKUP(C333,'[2]Acha Air Sales Price List'!$B$1:$X$65536,12,FALSE)*$L$14),2)</f>
        <v>0</v>
      </c>
      <c r="H333" s="144">
        <f t="shared" si="8"/>
        <v>0</v>
      </c>
      <c r="I333" s="14"/>
    </row>
    <row r="334" spans="1:9" ht="12.4" hidden="1" customHeight="1">
      <c r="A334" s="13"/>
      <c r="B334" s="140"/>
      <c r="C334" s="145"/>
      <c r="D334" s="177"/>
      <c r="E334" s="178"/>
      <c r="F334" s="142" t="str">
        <f>VLOOKUP(C334,'[2]Acha Air Sales Price List'!$B$1:$D$65536,3,FALSE)</f>
        <v>Exchange rate :</v>
      </c>
      <c r="G334" s="143">
        <f>ROUND(IF(ISBLANK(C334),0,VLOOKUP(C334,'[2]Acha Air Sales Price List'!$B$1:$X$65536,12,FALSE)*$L$14),2)</f>
        <v>0</v>
      </c>
      <c r="H334" s="144">
        <f t="shared" si="8"/>
        <v>0</v>
      </c>
      <c r="I334" s="14"/>
    </row>
    <row r="335" spans="1:9" ht="12.4" hidden="1" customHeight="1">
      <c r="A335" s="13"/>
      <c r="B335" s="140"/>
      <c r="C335" s="145"/>
      <c r="D335" s="177"/>
      <c r="E335" s="178"/>
      <c r="F335" s="142" t="str">
        <f>VLOOKUP(C335,'[2]Acha Air Sales Price List'!$B$1:$D$65536,3,FALSE)</f>
        <v>Exchange rate :</v>
      </c>
      <c r="G335" s="143">
        <f>ROUND(IF(ISBLANK(C335),0,VLOOKUP(C335,'[2]Acha Air Sales Price List'!$B$1:$X$65536,12,FALSE)*$L$14),2)</f>
        <v>0</v>
      </c>
      <c r="H335" s="144">
        <f t="shared" si="8"/>
        <v>0</v>
      </c>
      <c r="I335" s="14"/>
    </row>
    <row r="336" spans="1:9" ht="12.4" hidden="1" customHeight="1">
      <c r="A336" s="13"/>
      <c r="B336" s="140"/>
      <c r="C336" s="145"/>
      <c r="D336" s="177"/>
      <c r="E336" s="178"/>
      <c r="F336" s="142" t="str">
        <f>VLOOKUP(C336,'[2]Acha Air Sales Price List'!$B$1:$D$65536,3,FALSE)</f>
        <v>Exchange rate :</v>
      </c>
      <c r="G336" s="143">
        <f>ROUND(IF(ISBLANK(C336),0,VLOOKUP(C336,'[2]Acha Air Sales Price List'!$B$1:$X$65536,12,FALSE)*$L$14),2)</f>
        <v>0</v>
      </c>
      <c r="H336" s="144">
        <f t="shared" si="8"/>
        <v>0</v>
      </c>
      <c r="I336" s="14"/>
    </row>
    <row r="337" spans="1:9" ht="12.4" hidden="1" customHeight="1">
      <c r="A337" s="13"/>
      <c r="B337" s="140"/>
      <c r="C337" s="145"/>
      <c r="D337" s="177"/>
      <c r="E337" s="178"/>
      <c r="F337" s="142" t="str">
        <f>VLOOKUP(C337,'[2]Acha Air Sales Price List'!$B$1:$D$65536,3,FALSE)</f>
        <v>Exchange rate :</v>
      </c>
      <c r="G337" s="143">
        <f>ROUND(IF(ISBLANK(C337),0,VLOOKUP(C337,'[2]Acha Air Sales Price List'!$B$1:$X$65536,12,FALSE)*$L$14),2)</f>
        <v>0</v>
      </c>
      <c r="H337" s="144">
        <f t="shared" si="8"/>
        <v>0</v>
      </c>
      <c r="I337" s="14"/>
    </row>
    <row r="338" spans="1:9" ht="12.4" hidden="1" customHeight="1">
      <c r="A338" s="13"/>
      <c r="B338" s="140"/>
      <c r="C338" s="145"/>
      <c r="D338" s="177"/>
      <c r="E338" s="178"/>
      <c r="F338" s="142" t="str">
        <f>VLOOKUP(C338,'[2]Acha Air Sales Price List'!$B$1:$D$65536,3,FALSE)</f>
        <v>Exchange rate :</v>
      </c>
      <c r="G338" s="143">
        <f>ROUND(IF(ISBLANK(C338),0,VLOOKUP(C338,'[2]Acha Air Sales Price List'!$B$1:$X$65536,12,FALSE)*$L$14),2)</f>
        <v>0</v>
      </c>
      <c r="H338" s="144">
        <f t="shared" si="8"/>
        <v>0</v>
      </c>
      <c r="I338" s="14"/>
    </row>
    <row r="339" spans="1:9" ht="12.4" hidden="1" customHeight="1">
      <c r="A339" s="13"/>
      <c r="B339" s="140"/>
      <c r="C339" s="145"/>
      <c r="D339" s="177"/>
      <c r="E339" s="178"/>
      <c r="F339" s="142" t="str">
        <f>VLOOKUP(C339,'[2]Acha Air Sales Price List'!$B$1:$D$65536,3,FALSE)</f>
        <v>Exchange rate :</v>
      </c>
      <c r="G339" s="143">
        <f>ROUND(IF(ISBLANK(C339),0,VLOOKUP(C339,'[2]Acha Air Sales Price List'!$B$1:$X$65536,12,FALSE)*$L$14),2)</f>
        <v>0</v>
      </c>
      <c r="H339" s="144">
        <f t="shared" si="8"/>
        <v>0</v>
      </c>
      <c r="I339" s="14"/>
    </row>
    <row r="340" spans="1:9" ht="12.4" hidden="1" customHeight="1">
      <c r="A340" s="13"/>
      <c r="B340" s="140"/>
      <c r="C340" s="145"/>
      <c r="D340" s="177"/>
      <c r="E340" s="178"/>
      <c r="F340" s="142" t="str">
        <f>VLOOKUP(C340,'[2]Acha Air Sales Price List'!$B$1:$D$65536,3,FALSE)</f>
        <v>Exchange rate :</v>
      </c>
      <c r="G340" s="143">
        <f>ROUND(IF(ISBLANK(C340),0,VLOOKUP(C340,'[2]Acha Air Sales Price List'!$B$1:$X$65536,12,FALSE)*$L$14),2)</f>
        <v>0</v>
      </c>
      <c r="H340" s="144">
        <f t="shared" si="8"/>
        <v>0</v>
      </c>
      <c r="I340" s="14"/>
    </row>
    <row r="341" spans="1:9" ht="12.4" hidden="1" customHeight="1">
      <c r="A341" s="13"/>
      <c r="B341" s="140"/>
      <c r="C341" s="145"/>
      <c r="D341" s="177"/>
      <c r="E341" s="178"/>
      <c r="F341" s="142" t="str">
        <f>VLOOKUP(C341,'[2]Acha Air Sales Price List'!$B$1:$D$65536,3,FALSE)</f>
        <v>Exchange rate :</v>
      </c>
      <c r="G341" s="143">
        <f>ROUND(IF(ISBLANK(C341),0,VLOOKUP(C341,'[2]Acha Air Sales Price List'!$B$1:$X$65536,12,FALSE)*$L$14),2)</f>
        <v>0</v>
      </c>
      <c r="H341" s="144">
        <f t="shared" si="8"/>
        <v>0</v>
      </c>
      <c r="I341" s="14"/>
    </row>
    <row r="342" spans="1:9" ht="12.4" hidden="1" customHeight="1">
      <c r="A342" s="13"/>
      <c r="B342" s="140"/>
      <c r="C342" s="145"/>
      <c r="D342" s="177"/>
      <c r="E342" s="178"/>
      <c r="F342" s="142" t="str">
        <f>VLOOKUP(C342,'[2]Acha Air Sales Price List'!$B$1:$D$65536,3,FALSE)</f>
        <v>Exchange rate :</v>
      </c>
      <c r="G342" s="143">
        <f>ROUND(IF(ISBLANK(C342),0,VLOOKUP(C342,'[2]Acha Air Sales Price List'!$B$1:$X$65536,12,FALSE)*$L$14),2)</f>
        <v>0</v>
      </c>
      <c r="H342" s="144">
        <f t="shared" si="8"/>
        <v>0</v>
      </c>
      <c r="I342" s="14"/>
    </row>
    <row r="343" spans="1:9" ht="12.4" hidden="1" customHeight="1">
      <c r="A343" s="13"/>
      <c r="B343" s="140"/>
      <c r="C343" s="146"/>
      <c r="D343" s="177"/>
      <c r="E343" s="178"/>
      <c r="F343" s="142" t="str">
        <f>VLOOKUP(C343,'[2]Acha Air Sales Price List'!$B$1:$D$65536,3,FALSE)</f>
        <v>Exchange rate :</v>
      </c>
      <c r="G343" s="143">
        <f>ROUND(IF(ISBLANK(C343),0,VLOOKUP(C343,'[2]Acha Air Sales Price List'!$B$1:$X$65536,12,FALSE)*$L$14),2)</f>
        <v>0</v>
      </c>
      <c r="H343" s="144">
        <f>ROUND(IF(ISNUMBER(B343), G343*B343, 0),5)</f>
        <v>0</v>
      </c>
      <c r="I343" s="14"/>
    </row>
    <row r="344" spans="1:9" ht="12" hidden="1" customHeight="1">
      <c r="A344" s="13"/>
      <c r="B344" s="140"/>
      <c r="C344" s="145"/>
      <c r="D344" s="177"/>
      <c r="E344" s="178"/>
      <c r="F344" s="142" t="str">
        <f>VLOOKUP(C344,'[2]Acha Air Sales Price List'!$B$1:$D$65536,3,FALSE)</f>
        <v>Exchange rate :</v>
      </c>
      <c r="G344" s="143">
        <f>ROUND(IF(ISBLANK(C344),0,VLOOKUP(C344,'[2]Acha Air Sales Price List'!$B$1:$X$65536,12,FALSE)*$L$14),2)</f>
        <v>0</v>
      </c>
      <c r="H344" s="144">
        <f t="shared" ref="H344:H394" si="9">ROUND(IF(ISNUMBER(B344), G344*B344, 0),5)</f>
        <v>0</v>
      </c>
      <c r="I344" s="14"/>
    </row>
    <row r="345" spans="1:9" ht="12.4" hidden="1" customHeight="1">
      <c r="A345" s="13"/>
      <c r="B345" s="140"/>
      <c r="C345" s="145"/>
      <c r="D345" s="177"/>
      <c r="E345" s="178"/>
      <c r="F345" s="142" t="str">
        <f>VLOOKUP(C345,'[2]Acha Air Sales Price List'!$B$1:$D$65536,3,FALSE)</f>
        <v>Exchange rate :</v>
      </c>
      <c r="G345" s="143">
        <f>ROUND(IF(ISBLANK(C345),0,VLOOKUP(C345,'[2]Acha Air Sales Price List'!$B$1:$X$65536,12,FALSE)*$L$14),2)</f>
        <v>0</v>
      </c>
      <c r="H345" s="144">
        <f t="shared" si="9"/>
        <v>0</v>
      </c>
      <c r="I345" s="14"/>
    </row>
    <row r="346" spans="1:9" ht="12.4" hidden="1" customHeight="1">
      <c r="A346" s="13"/>
      <c r="B346" s="140"/>
      <c r="C346" s="145"/>
      <c r="D346" s="177"/>
      <c r="E346" s="178"/>
      <c r="F346" s="142" t="str">
        <f>VLOOKUP(C346,'[2]Acha Air Sales Price List'!$B$1:$D$65536,3,FALSE)</f>
        <v>Exchange rate :</v>
      </c>
      <c r="G346" s="143">
        <f>ROUND(IF(ISBLANK(C346),0,VLOOKUP(C346,'[2]Acha Air Sales Price List'!$B$1:$X$65536,12,FALSE)*$L$14),2)</f>
        <v>0</v>
      </c>
      <c r="H346" s="144">
        <f t="shared" si="9"/>
        <v>0</v>
      </c>
      <c r="I346" s="14"/>
    </row>
    <row r="347" spans="1:9" ht="12.4" hidden="1" customHeight="1">
      <c r="A347" s="13"/>
      <c r="B347" s="140"/>
      <c r="C347" s="145"/>
      <c r="D347" s="177"/>
      <c r="E347" s="178"/>
      <c r="F347" s="142" t="str">
        <f>VLOOKUP(C347,'[2]Acha Air Sales Price List'!$B$1:$D$65536,3,FALSE)</f>
        <v>Exchange rate :</v>
      </c>
      <c r="G347" s="143">
        <f>ROUND(IF(ISBLANK(C347),0,VLOOKUP(C347,'[2]Acha Air Sales Price List'!$B$1:$X$65536,12,FALSE)*$L$14),2)</f>
        <v>0</v>
      </c>
      <c r="H347" s="144">
        <f t="shared" si="9"/>
        <v>0</v>
      </c>
      <c r="I347" s="14"/>
    </row>
    <row r="348" spans="1:9" ht="12.4" hidden="1" customHeight="1">
      <c r="A348" s="13"/>
      <c r="B348" s="140"/>
      <c r="C348" s="145"/>
      <c r="D348" s="177"/>
      <c r="E348" s="178"/>
      <c r="F348" s="142" t="str">
        <f>VLOOKUP(C348,'[2]Acha Air Sales Price List'!$B$1:$D$65536,3,FALSE)</f>
        <v>Exchange rate :</v>
      </c>
      <c r="G348" s="143">
        <f>ROUND(IF(ISBLANK(C348),0,VLOOKUP(C348,'[2]Acha Air Sales Price List'!$B$1:$X$65536,12,FALSE)*$L$14),2)</f>
        <v>0</v>
      </c>
      <c r="H348" s="144">
        <f t="shared" si="9"/>
        <v>0</v>
      </c>
      <c r="I348" s="14"/>
    </row>
    <row r="349" spans="1:9" ht="12.4" hidden="1" customHeight="1">
      <c r="A349" s="13"/>
      <c r="B349" s="140"/>
      <c r="C349" s="145"/>
      <c r="D349" s="177"/>
      <c r="E349" s="178"/>
      <c r="F349" s="142" t="str">
        <f>VLOOKUP(C349,'[2]Acha Air Sales Price List'!$B$1:$D$65536,3,FALSE)</f>
        <v>Exchange rate :</v>
      </c>
      <c r="G349" s="143">
        <f>ROUND(IF(ISBLANK(C349),0,VLOOKUP(C349,'[2]Acha Air Sales Price List'!$B$1:$X$65536,12,FALSE)*$L$14),2)</f>
        <v>0</v>
      </c>
      <c r="H349" s="144">
        <f t="shared" si="9"/>
        <v>0</v>
      </c>
      <c r="I349" s="14"/>
    </row>
    <row r="350" spans="1:9" ht="12.4" hidden="1" customHeight="1">
      <c r="A350" s="13"/>
      <c r="B350" s="140"/>
      <c r="C350" s="145"/>
      <c r="D350" s="177"/>
      <c r="E350" s="178"/>
      <c r="F350" s="142" t="str">
        <f>VLOOKUP(C350,'[2]Acha Air Sales Price List'!$B$1:$D$65536,3,FALSE)</f>
        <v>Exchange rate :</v>
      </c>
      <c r="G350" s="143">
        <f>ROUND(IF(ISBLANK(C350),0,VLOOKUP(C350,'[2]Acha Air Sales Price List'!$B$1:$X$65536,12,FALSE)*$L$14),2)</f>
        <v>0</v>
      </c>
      <c r="H350" s="144">
        <f t="shared" si="9"/>
        <v>0</v>
      </c>
      <c r="I350" s="14"/>
    </row>
    <row r="351" spans="1:9" ht="12.4" hidden="1" customHeight="1">
      <c r="A351" s="13"/>
      <c r="B351" s="140"/>
      <c r="C351" s="145"/>
      <c r="D351" s="177"/>
      <c r="E351" s="178"/>
      <c r="F351" s="142" t="str">
        <f>VLOOKUP(C351,'[2]Acha Air Sales Price List'!$B$1:$D$65536,3,FALSE)</f>
        <v>Exchange rate :</v>
      </c>
      <c r="G351" s="143">
        <f>ROUND(IF(ISBLANK(C351),0,VLOOKUP(C351,'[2]Acha Air Sales Price List'!$B$1:$X$65536,12,FALSE)*$L$14),2)</f>
        <v>0</v>
      </c>
      <c r="H351" s="144">
        <f t="shared" si="9"/>
        <v>0</v>
      </c>
      <c r="I351" s="14"/>
    </row>
    <row r="352" spans="1:9" ht="12.4" hidden="1" customHeight="1">
      <c r="A352" s="13"/>
      <c r="B352" s="140"/>
      <c r="C352" s="145"/>
      <c r="D352" s="177"/>
      <c r="E352" s="178"/>
      <c r="F352" s="142" t="str">
        <f>VLOOKUP(C352,'[2]Acha Air Sales Price List'!$B$1:$D$65536,3,FALSE)</f>
        <v>Exchange rate :</v>
      </c>
      <c r="G352" s="143">
        <f>ROUND(IF(ISBLANK(C352),0,VLOOKUP(C352,'[2]Acha Air Sales Price List'!$B$1:$X$65536,12,FALSE)*$L$14),2)</f>
        <v>0</v>
      </c>
      <c r="H352" s="144">
        <f t="shared" si="9"/>
        <v>0</v>
      </c>
      <c r="I352" s="14"/>
    </row>
    <row r="353" spans="1:9" ht="12.4" hidden="1" customHeight="1">
      <c r="A353" s="13"/>
      <c r="B353" s="140"/>
      <c r="C353" s="145"/>
      <c r="D353" s="177"/>
      <c r="E353" s="178"/>
      <c r="F353" s="142" t="str">
        <f>VLOOKUP(C353,'[2]Acha Air Sales Price List'!$B$1:$D$65536,3,FALSE)</f>
        <v>Exchange rate :</v>
      </c>
      <c r="G353" s="143">
        <f>ROUND(IF(ISBLANK(C353),0,VLOOKUP(C353,'[2]Acha Air Sales Price List'!$B$1:$X$65536,12,FALSE)*$L$14),2)</f>
        <v>0</v>
      </c>
      <c r="H353" s="144">
        <f t="shared" si="9"/>
        <v>0</v>
      </c>
      <c r="I353" s="14"/>
    </row>
    <row r="354" spans="1:9" ht="12.4" hidden="1" customHeight="1">
      <c r="A354" s="13"/>
      <c r="B354" s="140"/>
      <c r="C354" s="145"/>
      <c r="D354" s="177"/>
      <c r="E354" s="178"/>
      <c r="F354" s="142" t="str">
        <f>VLOOKUP(C354,'[2]Acha Air Sales Price List'!$B$1:$D$65536,3,FALSE)</f>
        <v>Exchange rate :</v>
      </c>
      <c r="G354" s="143">
        <f>ROUND(IF(ISBLANK(C354),0,VLOOKUP(C354,'[2]Acha Air Sales Price List'!$B$1:$X$65536,12,FALSE)*$L$14),2)</f>
        <v>0</v>
      </c>
      <c r="H354" s="144">
        <f t="shared" si="9"/>
        <v>0</v>
      </c>
      <c r="I354" s="14"/>
    </row>
    <row r="355" spans="1:9" ht="12.4" hidden="1" customHeight="1">
      <c r="A355" s="13"/>
      <c r="B355" s="140"/>
      <c r="C355" s="145"/>
      <c r="D355" s="177"/>
      <c r="E355" s="178"/>
      <c r="F355" s="142" t="str">
        <f>VLOOKUP(C355,'[2]Acha Air Sales Price List'!$B$1:$D$65536,3,FALSE)</f>
        <v>Exchange rate :</v>
      </c>
      <c r="G355" s="143">
        <f>ROUND(IF(ISBLANK(C355),0,VLOOKUP(C355,'[2]Acha Air Sales Price List'!$B$1:$X$65536,12,FALSE)*$L$14),2)</f>
        <v>0</v>
      </c>
      <c r="H355" s="144">
        <f t="shared" si="9"/>
        <v>0</v>
      </c>
      <c r="I355" s="14"/>
    </row>
    <row r="356" spans="1:9" ht="12.4" hidden="1" customHeight="1">
      <c r="A356" s="13"/>
      <c r="B356" s="140"/>
      <c r="C356" s="145"/>
      <c r="D356" s="177"/>
      <c r="E356" s="178"/>
      <c r="F356" s="142" t="str">
        <f>VLOOKUP(C356,'[2]Acha Air Sales Price List'!$B$1:$D$65536,3,FALSE)</f>
        <v>Exchange rate :</v>
      </c>
      <c r="G356" s="143">
        <f>ROUND(IF(ISBLANK(C356),0,VLOOKUP(C356,'[2]Acha Air Sales Price List'!$B$1:$X$65536,12,FALSE)*$L$14),2)</f>
        <v>0</v>
      </c>
      <c r="H356" s="144">
        <f t="shared" si="9"/>
        <v>0</v>
      </c>
      <c r="I356" s="14"/>
    </row>
    <row r="357" spans="1:9" ht="12.4" hidden="1" customHeight="1">
      <c r="A357" s="13"/>
      <c r="B357" s="140"/>
      <c r="C357" s="145"/>
      <c r="D357" s="177"/>
      <c r="E357" s="178"/>
      <c r="F357" s="142" t="str">
        <f>VLOOKUP(C357,'[2]Acha Air Sales Price List'!$B$1:$D$65536,3,FALSE)</f>
        <v>Exchange rate :</v>
      </c>
      <c r="G357" s="143">
        <f>ROUND(IF(ISBLANK(C357),0,VLOOKUP(C357,'[2]Acha Air Sales Price List'!$B$1:$X$65536,12,FALSE)*$L$14),2)</f>
        <v>0</v>
      </c>
      <c r="H357" s="144">
        <f t="shared" si="9"/>
        <v>0</v>
      </c>
      <c r="I357" s="14"/>
    </row>
    <row r="358" spans="1:9" ht="12.4" hidden="1" customHeight="1">
      <c r="A358" s="13"/>
      <c r="B358" s="140"/>
      <c r="C358" s="145"/>
      <c r="D358" s="177"/>
      <c r="E358" s="178"/>
      <c r="F358" s="142" t="str">
        <f>VLOOKUP(C358,'[2]Acha Air Sales Price List'!$B$1:$D$65536,3,FALSE)</f>
        <v>Exchange rate :</v>
      </c>
      <c r="G358" s="143">
        <f>ROUND(IF(ISBLANK(C358),0,VLOOKUP(C358,'[2]Acha Air Sales Price List'!$B$1:$X$65536,12,FALSE)*$L$14),2)</f>
        <v>0</v>
      </c>
      <c r="H358" s="144">
        <f t="shared" si="9"/>
        <v>0</v>
      </c>
      <c r="I358" s="14"/>
    </row>
    <row r="359" spans="1:9" ht="12.4" hidden="1" customHeight="1">
      <c r="A359" s="13"/>
      <c r="B359" s="140"/>
      <c r="C359" s="145"/>
      <c r="D359" s="177"/>
      <c r="E359" s="178"/>
      <c r="F359" s="142" t="str">
        <f>VLOOKUP(C359,'[2]Acha Air Sales Price List'!$B$1:$D$65536,3,FALSE)</f>
        <v>Exchange rate :</v>
      </c>
      <c r="G359" s="143">
        <f>ROUND(IF(ISBLANK(C359),0,VLOOKUP(C359,'[2]Acha Air Sales Price List'!$B$1:$X$65536,12,FALSE)*$L$14),2)</f>
        <v>0</v>
      </c>
      <c r="H359" s="144">
        <f t="shared" si="9"/>
        <v>0</v>
      </c>
      <c r="I359" s="14"/>
    </row>
    <row r="360" spans="1:9" ht="12.4" hidden="1" customHeight="1">
      <c r="A360" s="13"/>
      <c r="B360" s="140"/>
      <c r="C360" s="145"/>
      <c r="D360" s="177"/>
      <c r="E360" s="178"/>
      <c r="F360" s="142" t="str">
        <f>VLOOKUP(C360,'[2]Acha Air Sales Price List'!$B$1:$D$65536,3,FALSE)</f>
        <v>Exchange rate :</v>
      </c>
      <c r="G360" s="143">
        <f>ROUND(IF(ISBLANK(C360),0,VLOOKUP(C360,'[2]Acha Air Sales Price List'!$B$1:$X$65536,12,FALSE)*$L$14),2)</f>
        <v>0</v>
      </c>
      <c r="H360" s="144">
        <f t="shared" si="9"/>
        <v>0</v>
      </c>
      <c r="I360" s="14"/>
    </row>
    <row r="361" spans="1:9" ht="12.4" hidden="1" customHeight="1">
      <c r="A361" s="13"/>
      <c r="B361" s="140"/>
      <c r="C361" s="145"/>
      <c r="D361" s="177"/>
      <c r="E361" s="178"/>
      <c r="F361" s="142" t="str">
        <f>VLOOKUP(C361,'[2]Acha Air Sales Price List'!$B$1:$D$65536,3,FALSE)</f>
        <v>Exchange rate :</v>
      </c>
      <c r="G361" s="143">
        <f>ROUND(IF(ISBLANK(C361),0,VLOOKUP(C361,'[2]Acha Air Sales Price List'!$B$1:$X$65536,12,FALSE)*$L$14),2)</f>
        <v>0</v>
      </c>
      <c r="H361" s="144">
        <f t="shared" si="9"/>
        <v>0</v>
      </c>
      <c r="I361" s="14"/>
    </row>
    <row r="362" spans="1:9" ht="12.4" hidden="1" customHeight="1">
      <c r="A362" s="13"/>
      <c r="B362" s="140"/>
      <c r="C362" s="145"/>
      <c r="D362" s="177"/>
      <c r="E362" s="178"/>
      <c r="F362" s="142" t="str">
        <f>VLOOKUP(C362,'[2]Acha Air Sales Price List'!$B$1:$D$65536,3,FALSE)</f>
        <v>Exchange rate :</v>
      </c>
      <c r="G362" s="143">
        <f>ROUND(IF(ISBLANK(C362),0,VLOOKUP(C362,'[2]Acha Air Sales Price List'!$B$1:$X$65536,12,FALSE)*$L$14),2)</f>
        <v>0</v>
      </c>
      <c r="H362" s="144">
        <f t="shared" si="9"/>
        <v>0</v>
      </c>
      <c r="I362" s="14"/>
    </row>
    <row r="363" spans="1:9" ht="12.4" hidden="1" customHeight="1">
      <c r="A363" s="13"/>
      <c r="B363" s="140"/>
      <c r="C363" s="145"/>
      <c r="D363" s="177"/>
      <c r="E363" s="178"/>
      <c r="F363" s="142" t="str">
        <f>VLOOKUP(C363,'[2]Acha Air Sales Price List'!$B$1:$D$65536,3,FALSE)</f>
        <v>Exchange rate :</v>
      </c>
      <c r="G363" s="143">
        <f>ROUND(IF(ISBLANK(C363),0,VLOOKUP(C363,'[2]Acha Air Sales Price List'!$B$1:$X$65536,12,FALSE)*$L$14),2)</f>
        <v>0</v>
      </c>
      <c r="H363" s="144">
        <f t="shared" si="9"/>
        <v>0</v>
      </c>
      <c r="I363" s="14"/>
    </row>
    <row r="364" spans="1:9" ht="12.4" hidden="1" customHeight="1">
      <c r="A364" s="13"/>
      <c r="B364" s="140"/>
      <c r="C364" s="145"/>
      <c r="D364" s="177"/>
      <c r="E364" s="178"/>
      <c r="F364" s="142" t="str">
        <f>VLOOKUP(C364,'[2]Acha Air Sales Price List'!$B$1:$D$65536,3,FALSE)</f>
        <v>Exchange rate :</v>
      </c>
      <c r="G364" s="143">
        <f>ROUND(IF(ISBLANK(C364),0,VLOOKUP(C364,'[2]Acha Air Sales Price List'!$B$1:$X$65536,12,FALSE)*$L$14),2)</f>
        <v>0</v>
      </c>
      <c r="H364" s="144">
        <f t="shared" si="9"/>
        <v>0</v>
      </c>
      <c r="I364" s="14"/>
    </row>
    <row r="365" spans="1:9" ht="12.4" hidden="1" customHeight="1">
      <c r="A365" s="13"/>
      <c r="B365" s="140"/>
      <c r="C365" s="145"/>
      <c r="D365" s="177"/>
      <c r="E365" s="178"/>
      <c r="F365" s="142" t="str">
        <f>VLOOKUP(C365,'[2]Acha Air Sales Price List'!$B$1:$D$65536,3,FALSE)</f>
        <v>Exchange rate :</v>
      </c>
      <c r="G365" s="143">
        <f>ROUND(IF(ISBLANK(C365),0,VLOOKUP(C365,'[2]Acha Air Sales Price List'!$B$1:$X$65536,12,FALSE)*$L$14),2)</f>
        <v>0</v>
      </c>
      <c r="H365" s="144">
        <f t="shared" si="9"/>
        <v>0</v>
      </c>
      <c r="I365" s="14"/>
    </row>
    <row r="366" spans="1:9" ht="12.4" hidden="1" customHeight="1">
      <c r="A366" s="13"/>
      <c r="B366" s="140"/>
      <c r="C366" s="145"/>
      <c r="D366" s="177"/>
      <c r="E366" s="178"/>
      <c r="F366" s="142" t="str">
        <f>VLOOKUP(C366,'[2]Acha Air Sales Price List'!$B$1:$D$65536,3,FALSE)</f>
        <v>Exchange rate :</v>
      </c>
      <c r="G366" s="143">
        <f>ROUND(IF(ISBLANK(C366),0,VLOOKUP(C366,'[2]Acha Air Sales Price List'!$B$1:$X$65536,12,FALSE)*$L$14),2)</f>
        <v>0</v>
      </c>
      <c r="H366" s="144">
        <f t="shared" si="9"/>
        <v>0</v>
      </c>
      <c r="I366" s="14"/>
    </row>
    <row r="367" spans="1:9" ht="12.4" hidden="1" customHeight="1">
      <c r="A367" s="13"/>
      <c r="B367" s="140"/>
      <c r="C367" s="146"/>
      <c r="D367" s="177"/>
      <c r="E367" s="178"/>
      <c r="F367" s="142" t="str">
        <f>VLOOKUP(C367,'[2]Acha Air Sales Price List'!$B$1:$D$65536,3,FALSE)</f>
        <v>Exchange rate :</v>
      </c>
      <c r="G367" s="143">
        <f>ROUND(IF(ISBLANK(C367),0,VLOOKUP(C367,'[2]Acha Air Sales Price List'!$B$1:$X$65536,12,FALSE)*$L$14),2)</f>
        <v>0</v>
      </c>
      <c r="H367" s="144">
        <f t="shared" si="9"/>
        <v>0</v>
      </c>
      <c r="I367" s="14"/>
    </row>
    <row r="368" spans="1:9" ht="12" hidden="1" customHeight="1">
      <c r="A368" s="13"/>
      <c r="B368" s="140"/>
      <c r="C368" s="145"/>
      <c r="D368" s="177"/>
      <c r="E368" s="178"/>
      <c r="F368" s="142" t="str">
        <f>VLOOKUP(C368,'[2]Acha Air Sales Price List'!$B$1:$D$65536,3,FALSE)</f>
        <v>Exchange rate :</v>
      </c>
      <c r="G368" s="143">
        <f>ROUND(IF(ISBLANK(C368),0,VLOOKUP(C368,'[2]Acha Air Sales Price List'!$B$1:$X$65536,12,FALSE)*$L$14),2)</f>
        <v>0</v>
      </c>
      <c r="H368" s="144">
        <f t="shared" si="9"/>
        <v>0</v>
      </c>
      <c r="I368" s="14"/>
    </row>
    <row r="369" spans="1:9" ht="12.4" hidden="1" customHeight="1">
      <c r="A369" s="13"/>
      <c r="B369" s="140"/>
      <c r="C369" s="145"/>
      <c r="D369" s="177"/>
      <c r="E369" s="178"/>
      <c r="F369" s="142" t="str">
        <f>VLOOKUP(C369,'[2]Acha Air Sales Price List'!$B$1:$D$65536,3,FALSE)</f>
        <v>Exchange rate :</v>
      </c>
      <c r="G369" s="143">
        <f>ROUND(IF(ISBLANK(C369),0,VLOOKUP(C369,'[2]Acha Air Sales Price List'!$B$1:$X$65536,12,FALSE)*$L$14),2)</f>
        <v>0</v>
      </c>
      <c r="H369" s="144">
        <f t="shared" si="9"/>
        <v>0</v>
      </c>
      <c r="I369" s="14"/>
    </row>
    <row r="370" spans="1:9" ht="12.4" hidden="1" customHeight="1">
      <c r="A370" s="13"/>
      <c r="B370" s="140"/>
      <c r="C370" s="145"/>
      <c r="D370" s="177"/>
      <c r="E370" s="178"/>
      <c r="F370" s="142" t="str">
        <f>VLOOKUP(C370,'[2]Acha Air Sales Price List'!$B$1:$D$65536,3,FALSE)</f>
        <v>Exchange rate :</v>
      </c>
      <c r="G370" s="143">
        <f>ROUND(IF(ISBLANK(C370),0,VLOOKUP(C370,'[2]Acha Air Sales Price List'!$B$1:$X$65536,12,FALSE)*$L$14),2)</f>
        <v>0</v>
      </c>
      <c r="H370" s="144">
        <f t="shared" si="9"/>
        <v>0</v>
      </c>
      <c r="I370" s="14"/>
    </row>
    <row r="371" spans="1:9" ht="12.4" hidden="1" customHeight="1">
      <c r="A371" s="13"/>
      <c r="B371" s="140"/>
      <c r="C371" s="145"/>
      <c r="D371" s="177"/>
      <c r="E371" s="178"/>
      <c r="F371" s="142" t="str">
        <f>VLOOKUP(C371,'[2]Acha Air Sales Price List'!$B$1:$D$65536,3,FALSE)</f>
        <v>Exchange rate :</v>
      </c>
      <c r="G371" s="143">
        <f>ROUND(IF(ISBLANK(C371),0,VLOOKUP(C371,'[2]Acha Air Sales Price List'!$B$1:$X$65536,12,FALSE)*$L$14),2)</f>
        <v>0</v>
      </c>
      <c r="H371" s="144">
        <f t="shared" si="9"/>
        <v>0</v>
      </c>
      <c r="I371" s="14"/>
    </row>
    <row r="372" spans="1:9" ht="12.4" hidden="1" customHeight="1">
      <c r="A372" s="13"/>
      <c r="B372" s="140"/>
      <c r="C372" s="145"/>
      <c r="D372" s="177"/>
      <c r="E372" s="178"/>
      <c r="F372" s="142" t="str">
        <f>VLOOKUP(C372,'[2]Acha Air Sales Price List'!$B$1:$D$65536,3,FALSE)</f>
        <v>Exchange rate :</v>
      </c>
      <c r="G372" s="143">
        <f>ROUND(IF(ISBLANK(C372),0,VLOOKUP(C372,'[2]Acha Air Sales Price List'!$B$1:$X$65536,12,FALSE)*$L$14),2)</f>
        <v>0</v>
      </c>
      <c r="H372" s="144">
        <f t="shared" si="9"/>
        <v>0</v>
      </c>
      <c r="I372" s="14"/>
    </row>
    <row r="373" spans="1:9" ht="12.4" hidden="1" customHeight="1">
      <c r="A373" s="13"/>
      <c r="B373" s="140"/>
      <c r="C373" s="145"/>
      <c r="D373" s="177"/>
      <c r="E373" s="178"/>
      <c r="F373" s="142" t="str">
        <f>VLOOKUP(C373,'[2]Acha Air Sales Price List'!$B$1:$D$65536,3,FALSE)</f>
        <v>Exchange rate :</v>
      </c>
      <c r="G373" s="143">
        <f>ROUND(IF(ISBLANK(C373),0,VLOOKUP(C373,'[2]Acha Air Sales Price List'!$B$1:$X$65536,12,FALSE)*$L$14),2)</f>
        <v>0</v>
      </c>
      <c r="H373" s="144">
        <f t="shared" si="9"/>
        <v>0</v>
      </c>
      <c r="I373" s="14"/>
    </row>
    <row r="374" spans="1:9" ht="12.4" hidden="1" customHeight="1">
      <c r="A374" s="13"/>
      <c r="B374" s="140"/>
      <c r="C374" s="145"/>
      <c r="D374" s="177"/>
      <c r="E374" s="178"/>
      <c r="F374" s="142" t="str">
        <f>VLOOKUP(C374,'[2]Acha Air Sales Price List'!$B$1:$D$65536,3,FALSE)</f>
        <v>Exchange rate :</v>
      </c>
      <c r="G374" s="143">
        <f>ROUND(IF(ISBLANK(C374),0,VLOOKUP(C374,'[2]Acha Air Sales Price List'!$B$1:$X$65536,12,FALSE)*$L$14),2)</f>
        <v>0</v>
      </c>
      <c r="H374" s="144">
        <f t="shared" si="9"/>
        <v>0</v>
      </c>
      <c r="I374" s="14"/>
    </row>
    <row r="375" spans="1:9" ht="12.4" hidden="1" customHeight="1">
      <c r="A375" s="13"/>
      <c r="B375" s="140"/>
      <c r="C375" s="145"/>
      <c r="D375" s="177"/>
      <c r="E375" s="178"/>
      <c r="F375" s="142" t="str">
        <f>VLOOKUP(C375,'[2]Acha Air Sales Price List'!$B$1:$D$65536,3,FALSE)</f>
        <v>Exchange rate :</v>
      </c>
      <c r="G375" s="143">
        <f>ROUND(IF(ISBLANK(C375),0,VLOOKUP(C375,'[2]Acha Air Sales Price List'!$B$1:$X$65536,12,FALSE)*$L$14),2)</f>
        <v>0</v>
      </c>
      <c r="H375" s="144">
        <f t="shared" si="9"/>
        <v>0</v>
      </c>
      <c r="I375" s="14"/>
    </row>
    <row r="376" spans="1:9" ht="12.4" hidden="1" customHeight="1">
      <c r="A376" s="13"/>
      <c r="B376" s="140"/>
      <c r="C376" s="145"/>
      <c r="D376" s="177"/>
      <c r="E376" s="178"/>
      <c r="F376" s="142" t="str">
        <f>VLOOKUP(C376,'[2]Acha Air Sales Price List'!$B$1:$D$65536,3,FALSE)</f>
        <v>Exchange rate :</v>
      </c>
      <c r="G376" s="143">
        <f>ROUND(IF(ISBLANK(C376),0,VLOOKUP(C376,'[2]Acha Air Sales Price List'!$B$1:$X$65536,12,FALSE)*$L$14),2)</f>
        <v>0</v>
      </c>
      <c r="H376" s="144">
        <f t="shared" si="9"/>
        <v>0</v>
      </c>
      <c r="I376" s="14"/>
    </row>
    <row r="377" spans="1:9" ht="12.4" hidden="1" customHeight="1">
      <c r="A377" s="13"/>
      <c r="B377" s="140"/>
      <c r="C377" s="145"/>
      <c r="D377" s="177"/>
      <c r="E377" s="178"/>
      <c r="F377" s="142" t="str">
        <f>VLOOKUP(C377,'[2]Acha Air Sales Price List'!$B$1:$D$65536,3,FALSE)</f>
        <v>Exchange rate :</v>
      </c>
      <c r="G377" s="143">
        <f>ROUND(IF(ISBLANK(C377),0,VLOOKUP(C377,'[2]Acha Air Sales Price List'!$B$1:$X$65536,12,FALSE)*$L$14),2)</f>
        <v>0</v>
      </c>
      <c r="H377" s="144">
        <f t="shared" si="9"/>
        <v>0</v>
      </c>
      <c r="I377" s="14"/>
    </row>
    <row r="378" spans="1:9" ht="12.4" hidden="1" customHeight="1">
      <c r="A378" s="13"/>
      <c r="B378" s="140"/>
      <c r="C378" s="145"/>
      <c r="D378" s="177"/>
      <c r="E378" s="178"/>
      <c r="F378" s="142" t="str">
        <f>VLOOKUP(C378,'[2]Acha Air Sales Price List'!$B$1:$D$65536,3,FALSE)</f>
        <v>Exchange rate :</v>
      </c>
      <c r="G378" s="143">
        <f>ROUND(IF(ISBLANK(C378),0,VLOOKUP(C378,'[2]Acha Air Sales Price List'!$B$1:$X$65536,12,FALSE)*$L$14),2)</f>
        <v>0</v>
      </c>
      <c r="H378" s="144">
        <f t="shared" si="9"/>
        <v>0</v>
      </c>
      <c r="I378" s="14"/>
    </row>
    <row r="379" spans="1:9" ht="12.4" hidden="1" customHeight="1">
      <c r="A379" s="13"/>
      <c r="B379" s="140"/>
      <c r="C379" s="145"/>
      <c r="D379" s="177"/>
      <c r="E379" s="178"/>
      <c r="F379" s="142" t="str">
        <f>VLOOKUP(C379,'[2]Acha Air Sales Price List'!$B$1:$D$65536,3,FALSE)</f>
        <v>Exchange rate :</v>
      </c>
      <c r="G379" s="143">
        <f>ROUND(IF(ISBLANK(C379),0,VLOOKUP(C379,'[2]Acha Air Sales Price List'!$B$1:$X$65536,12,FALSE)*$L$14),2)</f>
        <v>0</v>
      </c>
      <c r="H379" s="144">
        <f t="shared" si="9"/>
        <v>0</v>
      </c>
      <c r="I379" s="14"/>
    </row>
    <row r="380" spans="1:9" ht="12.4" hidden="1" customHeight="1">
      <c r="A380" s="13"/>
      <c r="B380" s="140"/>
      <c r="C380" s="145"/>
      <c r="D380" s="177"/>
      <c r="E380" s="178"/>
      <c r="F380" s="142" t="str">
        <f>VLOOKUP(C380,'[2]Acha Air Sales Price List'!$B$1:$D$65536,3,FALSE)</f>
        <v>Exchange rate :</v>
      </c>
      <c r="G380" s="143">
        <f>ROUND(IF(ISBLANK(C380),0,VLOOKUP(C380,'[2]Acha Air Sales Price List'!$B$1:$X$65536,12,FALSE)*$L$14),2)</f>
        <v>0</v>
      </c>
      <c r="H380" s="144">
        <f t="shared" si="9"/>
        <v>0</v>
      </c>
      <c r="I380" s="14"/>
    </row>
    <row r="381" spans="1:9" ht="12.4" hidden="1" customHeight="1">
      <c r="A381" s="13"/>
      <c r="B381" s="140"/>
      <c r="C381" s="145"/>
      <c r="D381" s="177"/>
      <c r="E381" s="178"/>
      <c r="F381" s="142" t="str">
        <f>VLOOKUP(C381,'[2]Acha Air Sales Price List'!$B$1:$D$65536,3,FALSE)</f>
        <v>Exchange rate :</v>
      </c>
      <c r="G381" s="143">
        <f>ROUND(IF(ISBLANK(C381),0,VLOOKUP(C381,'[2]Acha Air Sales Price List'!$B$1:$X$65536,12,FALSE)*$L$14),2)</f>
        <v>0</v>
      </c>
      <c r="H381" s="144">
        <f t="shared" si="9"/>
        <v>0</v>
      </c>
      <c r="I381" s="14"/>
    </row>
    <row r="382" spans="1:9" ht="12.4" hidden="1" customHeight="1">
      <c r="A382" s="13"/>
      <c r="B382" s="140"/>
      <c r="C382" s="145"/>
      <c r="D382" s="177"/>
      <c r="E382" s="178"/>
      <c r="F382" s="142" t="str">
        <f>VLOOKUP(C382,'[2]Acha Air Sales Price List'!$B$1:$D$65536,3,FALSE)</f>
        <v>Exchange rate :</v>
      </c>
      <c r="G382" s="143">
        <f>ROUND(IF(ISBLANK(C382),0,VLOOKUP(C382,'[2]Acha Air Sales Price List'!$B$1:$X$65536,12,FALSE)*$L$14),2)</f>
        <v>0</v>
      </c>
      <c r="H382" s="144">
        <f t="shared" si="9"/>
        <v>0</v>
      </c>
      <c r="I382" s="14"/>
    </row>
    <row r="383" spans="1:9" ht="12.4" hidden="1" customHeight="1">
      <c r="A383" s="13"/>
      <c r="B383" s="140"/>
      <c r="C383" s="145"/>
      <c r="D383" s="177"/>
      <c r="E383" s="178"/>
      <c r="F383" s="142" t="str">
        <f>VLOOKUP(C383,'[2]Acha Air Sales Price List'!$B$1:$D$65536,3,FALSE)</f>
        <v>Exchange rate :</v>
      </c>
      <c r="G383" s="143">
        <f>ROUND(IF(ISBLANK(C383),0,VLOOKUP(C383,'[2]Acha Air Sales Price List'!$B$1:$X$65536,12,FALSE)*$L$14),2)</f>
        <v>0</v>
      </c>
      <c r="H383" s="144">
        <f t="shared" si="9"/>
        <v>0</v>
      </c>
      <c r="I383" s="14"/>
    </row>
    <row r="384" spans="1:9" ht="12.4" hidden="1" customHeight="1">
      <c r="A384" s="13"/>
      <c r="B384" s="140"/>
      <c r="C384" s="145"/>
      <c r="D384" s="177"/>
      <c r="E384" s="178"/>
      <c r="F384" s="142" t="str">
        <f>VLOOKUP(C384,'[2]Acha Air Sales Price List'!$B$1:$D$65536,3,FALSE)</f>
        <v>Exchange rate :</v>
      </c>
      <c r="G384" s="143">
        <f>ROUND(IF(ISBLANK(C384),0,VLOOKUP(C384,'[2]Acha Air Sales Price List'!$B$1:$X$65536,12,FALSE)*$L$14),2)</f>
        <v>0</v>
      </c>
      <c r="H384" s="144">
        <f t="shared" si="9"/>
        <v>0</v>
      </c>
      <c r="I384" s="14"/>
    </row>
    <row r="385" spans="1:9" ht="12.4" hidden="1" customHeight="1">
      <c r="A385" s="13"/>
      <c r="B385" s="140"/>
      <c r="C385" s="145"/>
      <c r="D385" s="177"/>
      <c r="E385" s="178"/>
      <c r="F385" s="142" t="str">
        <f>VLOOKUP(C385,'[2]Acha Air Sales Price List'!$B$1:$D$65536,3,FALSE)</f>
        <v>Exchange rate :</v>
      </c>
      <c r="G385" s="143">
        <f>ROUND(IF(ISBLANK(C385),0,VLOOKUP(C385,'[2]Acha Air Sales Price List'!$B$1:$X$65536,12,FALSE)*$L$14),2)</f>
        <v>0</v>
      </c>
      <c r="H385" s="144">
        <f t="shared" si="9"/>
        <v>0</v>
      </c>
      <c r="I385" s="14"/>
    </row>
    <row r="386" spans="1:9" ht="12.4" hidden="1" customHeight="1">
      <c r="A386" s="13"/>
      <c r="B386" s="140"/>
      <c r="C386" s="145"/>
      <c r="D386" s="177"/>
      <c r="E386" s="178"/>
      <c r="F386" s="142" t="str">
        <f>VLOOKUP(C386,'[2]Acha Air Sales Price List'!$B$1:$D$65536,3,FALSE)</f>
        <v>Exchange rate :</v>
      </c>
      <c r="G386" s="143">
        <f>ROUND(IF(ISBLANK(C386),0,VLOOKUP(C386,'[2]Acha Air Sales Price List'!$B$1:$X$65536,12,FALSE)*$L$14),2)</f>
        <v>0</v>
      </c>
      <c r="H386" s="144">
        <f t="shared" si="9"/>
        <v>0</v>
      </c>
      <c r="I386" s="14"/>
    </row>
    <row r="387" spans="1:9" ht="12.4" hidden="1" customHeight="1">
      <c r="A387" s="13"/>
      <c r="B387" s="140"/>
      <c r="C387" s="145"/>
      <c r="D387" s="177"/>
      <c r="E387" s="178"/>
      <c r="F387" s="142" t="str">
        <f>VLOOKUP(C387,'[2]Acha Air Sales Price List'!$B$1:$D$65536,3,FALSE)</f>
        <v>Exchange rate :</v>
      </c>
      <c r="G387" s="143">
        <f>ROUND(IF(ISBLANK(C387),0,VLOOKUP(C387,'[2]Acha Air Sales Price List'!$B$1:$X$65536,12,FALSE)*$L$14),2)</f>
        <v>0</v>
      </c>
      <c r="H387" s="144">
        <f t="shared" si="9"/>
        <v>0</v>
      </c>
      <c r="I387" s="14"/>
    </row>
    <row r="388" spans="1:9" ht="12.4" hidden="1" customHeight="1">
      <c r="A388" s="13"/>
      <c r="B388" s="140"/>
      <c r="C388" s="145"/>
      <c r="D388" s="177"/>
      <c r="E388" s="178"/>
      <c r="F388" s="142" t="str">
        <f>VLOOKUP(C388,'[2]Acha Air Sales Price List'!$B$1:$D$65536,3,FALSE)</f>
        <v>Exchange rate :</v>
      </c>
      <c r="G388" s="143">
        <f>ROUND(IF(ISBLANK(C388),0,VLOOKUP(C388,'[2]Acha Air Sales Price List'!$B$1:$X$65536,12,FALSE)*$L$14),2)</f>
        <v>0</v>
      </c>
      <c r="H388" s="144">
        <f t="shared" si="9"/>
        <v>0</v>
      </c>
      <c r="I388" s="14"/>
    </row>
    <row r="389" spans="1:9" ht="12.4" hidden="1" customHeight="1">
      <c r="A389" s="13"/>
      <c r="B389" s="140"/>
      <c r="C389" s="145"/>
      <c r="D389" s="177"/>
      <c r="E389" s="178"/>
      <c r="F389" s="142" t="str">
        <f>VLOOKUP(C389,'[2]Acha Air Sales Price List'!$B$1:$D$65536,3,FALSE)</f>
        <v>Exchange rate :</v>
      </c>
      <c r="G389" s="143">
        <f>ROUND(IF(ISBLANK(C389),0,VLOOKUP(C389,'[2]Acha Air Sales Price List'!$B$1:$X$65536,12,FALSE)*$L$14),2)</f>
        <v>0</v>
      </c>
      <c r="H389" s="144">
        <f t="shared" si="9"/>
        <v>0</v>
      </c>
      <c r="I389" s="14"/>
    </row>
    <row r="390" spans="1:9" ht="12.4" hidden="1" customHeight="1">
      <c r="A390" s="13"/>
      <c r="B390" s="140"/>
      <c r="C390" s="145"/>
      <c r="D390" s="177"/>
      <c r="E390" s="178"/>
      <c r="F390" s="142" t="str">
        <f>VLOOKUP(C390,'[2]Acha Air Sales Price List'!$B$1:$D$65536,3,FALSE)</f>
        <v>Exchange rate :</v>
      </c>
      <c r="G390" s="143">
        <f>ROUND(IF(ISBLANK(C390),0,VLOOKUP(C390,'[2]Acha Air Sales Price List'!$B$1:$X$65536,12,FALSE)*$L$14),2)</f>
        <v>0</v>
      </c>
      <c r="H390" s="144">
        <f t="shared" si="9"/>
        <v>0</v>
      </c>
      <c r="I390" s="14"/>
    </row>
    <row r="391" spans="1:9" ht="12.4" hidden="1" customHeight="1">
      <c r="A391" s="13"/>
      <c r="B391" s="140"/>
      <c r="C391" s="145"/>
      <c r="D391" s="177"/>
      <c r="E391" s="178"/>
      <c r="F391" s="142" t="str">
        <f>VLOOKUP(C391,'[2]Acha Air Sales Price List'!$B$1:$D$65536,3,FALSE)</f>
        <v>Exchange rate :</v>
      </c>
      <c r="G391" s="143">
        <f>ROUND(IF(ISBLANK(C391),0,VLOOKUP(C391,'[2]Acha Air Sales Price List'!$B$1:$X$65536,12,FALSE)*$L$14),2)</f>
        <v>0</v>
      </c>
      <c r="H391" s="144">
        <f t="shared" si="9"/>
        <v>0</v>
      </c>
      <c r="I391" s="14"/>
    </row>
    <row r="392" spans="1:9" ht="12.4" hidden="1" customHeight="1">
      <c r="A392" s="13"/>
      <c r="B392" s="140"/>
      <c r="C392" s="145"/>
      <c r="D392" s="177"/>
      <c r="E392" s="178"/>
      <c r="F392" s="142" t="str">
        <f>VLOOKUP(C392,'[2]Acha Air Sales Price List'!$B$1:$D$65536,3,FALSE)</f>
        <v>Exchange rate :</v>
      </c>
      <c r="G392" s="143">
        <f>ROUND(IF(ISBLANK(C392),0,VLOOKUP(C392,'[2]Acha Air Sales Price List'!$B$1:$X$65536,12,FALSE)*$L$14),2)</f>
        <v>0</v>
      </c>
      <c r="H392" s="144">
        <f t="shared" si="9"/>
        <v>0</v>
      </c>
      <c r="I392" s="14"/>
    </row>
    <row r="393" spans="1:9" ht="12.4" hidden="1" customHeight="1">
      <c r="A393" s="13"/>
      <c r="B393" s="140"/>
      <c r="C393" s="145"/>
      <c r="D393" s="177"/>
      <c r="E393" s="178"/>
      <c r="F393" s="142" t="str">
        <f>VLOOKUP(C393,'[2]Acha Air Sales Price List'!$B$1:$D$65536,3,FALSE)</f>
        <v>Exchange rate :</v>
      </c>
      <c r="G393" s="143">
        <f>ROUND(IF(ISBLANK(C393),0,VLOOKUP(C393,'[2]Acha Air Sales Price List'!$B$1:$X$65536,12,FALSE)*$L$14),2)</f>
        <v>0</v>
      </c>
      <c r="H393" s="144">
        <f t="shared" si="9"/>
        <v>0</v>
      </c>
      <c r="I393" s="14"/>
    </row>
    <row r="394" spans="1:9" ht="12.4" hidden="1" customHeight="1">
      <c r="A394" s="13"/>
      <c r="B394" s="140"/>
      <c r="C394" s="145"/>
      <c r="D394" s="177"/>
      <c r="E394" s="178"/>
      <c r="F394" s="142" t="str">
        <f>VLOOKUP(C394,'[2]Acha Air Sales Price List'!$B$1:$D$65536,3,FALSE)</f>
        <v>Exchange rate :</v>
      </c>
      <c r="G394" s="143">
        <f>ROUND(IF(ISBLANK(C394),0,VLOOKUP(C394,'[2]Acha Air Sales Price List'!$B$1:$X$65536,12,FALSE)*$L$14),2)</f>
        <v>0</v>
      </c>
      <c r="H394" s="144">
        <f t="shared" si="9"/>
        <v>0</v>
      </c>
      <c r="I394" s="14"/>
    </row>
    <row r="395" spans="1:9" ht="12.4" hidden="1" customHeight="1">
      <c r="A395" s="13"/>
      <c r="B395" s="140"/>
      <c r="C395" s="146"/>
      <c r="D395" s="177"/>
      <c r="E395" s="178"/>
      <c r="F395" s="142" t="str">
        <f>VLOOKUP(C395,'[2]Acha Air Sales Price List'!$B$1:$D$65536,3,FALSE)</f>
        <v>Exchange rate :</v>
      </c>
      <c r="G395" s="143">
        <f>ROUND(IF(ISBLANK(C395),0,VLOOKUP(C395,'[2]Acha Air Sales Price List'!$B$1:$X$65536,12,FALSE)*$L$14),2)</f>
        <v>0</v>
      </c>
      <c r="H395" s="144">
        <f>ROUND(IF(ISNUMBER(B395), G395*B395, 0),5)</f>
        <v>0</v>
      </c>
      <c r="I395" s="14"/>
    </row>
    <row r="396" spans="1:9" ht="12" hidden="1" customHeight="1">
      <c r="A396" s="13"/>
      <c r="B396" s="140"/>
      <c r="C396" s="145"/>
      <c r="D396" s="177"/>
      <c r="E396" s="178"/>
      <c r="F396" s="142" t="str">
        <f>VLOOKUP(C396,'[2]Acha Air Sales Price List'!$B$1:$D$65536,3,FALSE)</f>
        <v>Exchange rate :</v>
      </c>
      <c r="G396" s="143">
        <f>ROUND(IF(ISBLANK(C396),0,VLOOKUP(C396,'[2]Acha Air Sales Price List'!$B$1:$X$65536,12,FALSE)*$L$14),2)</f>
        <v>0</v>
      </c>
      <c r="H396" s="144">
        <f t="shared" ref="H396:H450" si="10">ROUND(IF(ISNUMBER(B396), G396*B396, 0),5)</f>
        <v>0</v>
      </c>
      <c r="I396" s="14"/>
    </row>
    <row r="397" spans="1:9" ht="12.4" hidden="1" customHeight="1">
      <c r="A397" s="13"/>
      <c r="B397" s="140"/>
      <c r="C397" s="145"/>
      <c r="D397" s="177"/>
      <c r="E397" s="178"/>
      <c r="F397" s="142" t="str">
        <f>VLOOKUP(C397,'[2]Acha Air Sales Price List'!$B$1:$D$65536,3,FALSE)</f>
        <v>Exchange rate :</v>
      </c>
      <c r="G397" s="143">
        <f>ROUND(IF(ISBLANK(C397),0,VLOOKUP(C397,'[2]Acha Air Sales Price List'!$B$1:$X$65536,12,FALSE)*$L$14),2)</f>
        <v>0</v>
      </c>
      <c r="H397" s="144">
        <f t="shared" si="10"/>
        <v>0</v>
      </c>
      <c r="I397" s="14"/>
    </row>
    <row r="398" spans="1:9" ht="12.4" hidden="1" customHeight="1">
      <c r="A398" s="13"/>
      <c r="B398" s="140"/>
      <c r="C398" s="145"/>
      <c r="D398" s="177"/>
      <c r="E398" s="178"/>
      <c r="F398" s="142" t="str">
        <f>VLOOKUP(C398,'[2]Acha Air Sales Price List'!$B$1:$D$65536,3,FALSE)</f>
        <v>Exchange rate :</v>
      </c>
      <c r="G398" s="143">
        <f>ROUND(IF(ISBLANK(C398),0,VLOOKUP(C398,'[2]Acha Air Sales Price List'!$B$1:$X$65536,12,FALSE)*$L$14),2)</f>
        <v>0</v>
      </c>
      <c r="H398" s="144">
        <f t="shared" si="10"/>
        <v>0</v>
      </c>
      <c r="I398" s="14"/>
    </row>
    <row r="399" spans="1:9" ht="12.4" hidden="1" customHeight="1">
      <c r="A399" s="13"/>
      <c r="B399" s="140"/>
      <c r="C399" s="145"/>
      <c r="D399" s="177"/>
      <c r="E399" s="178"/>
      <c r="F399" s="142" t="str">
        <f>VLOOKUP(C399,'[2]Acha Air Sales Price List'!$B$1:$D$65536,3,FALSE)</f>
        <v>Exchange rate :</v>
      </c>
      <c r="G399" s="143">
        <f>ROUND(IF(ISBLANK(C399),0,VLOOKUP(C399,'[2]Acha Air Sales Price List'!$B$1:$X$65536,12,FALSE)*$L$14),2)</f>
        <v>0</v>
      </c>
      <c r="H399" s="144">
        <f t="shared" si="10"/>
        <v>0</v>
      </c>
      <c r="I399" s="14"/>
    </row>
    <row r="400" spans="1:9" ht="12.4" hidden="1" customHeight="1">
      <c r="A400" s="13"/>
      <c r="B400" s="140"/>
      <c r="C400" s="145"/>
      <c r="D400" s="177"/>
      <c r="E400" s="178"/>
      <c r="F400" s="142" t="str">
        <f>VLOOKUP(C400,'[2]Acha Air Sales Price List'!$B$1:$D$65536,3,FALSE)</f>
        <v>Exchange rate :</v>
      </c>
      <c r="G400" s="143">
        <f>ROUND(IF(ISBLANK(C400),0,VLOOKUP(C400,'[2]Acha Air Sales Price List'!$B$1:$X$65536,12,FALSE)*$L$14),2)</f>
        <v>0</v>
      </c>
      <c r="H400" s="144">
        <f t="shared" si="10"/>
        <v>0</v>
      </c>
      <c r="I400" s="14"/>
    </row>
    <row r="401" spans="1:9" ht="12.4" hidden="1" customHeight="1">
      <c r="A401" s="13"/>
      <c r="B401" s="140"/>
      <c r="C401" s="145"/>
      <c r="D401" s="177"/>
      <c r="E401" s="178"/>
      <c r="F401" s="142" t="str">
        <f>VLOOKUP(C401,'[2]Acha Air Sales Price List'!$B$1:$D$65536,3,FALSE)</f>
        <v>Exchange rate :</v>
      </c>
      <c r="G401" s="143">
        <f>ROUND(IF(ISBLANK(C401),0,VLOOKUP(C401,'[2]Acha Air Sales Price List'!$B$1:$X$65536,12,FALSE)*$L$14),2)</f>
        <v>0</v>
      </c>
      <c r="H401" s="144">
        <f t="shared" si="10"/>
        <v>0</v>
      </c>
      <c r="I401" s="14"/>
    </row>
    <row r="402" spans="1:9" ht="12.4" hidden="1" customHeight="1">
      <c r="A402" s="13"/>
      <c r="B402" s="140"/>
      <c r="C402" s="145"/>
      <c r="D402" s="177"/>
      <c r="E402" s="178"/>
      <c r="F402" s="142" t="str">
        <f>VLOOKUP(C402,'[2]Acha Air Sales Price List'!$B$1:$D$65536,3,FALSE)</f>
        <v>Exchange rate :</v>
      </c>
      <c r="G402" s="143">
        <f>ROUND(IF(ISBLANK(C402),0,VLOOKUP(C402,'[2]Acha Air Sales Price List'!$B$1:$X$65536,12,FALSE)*$L$14),2)</f>
        <v>0</v>
      </c>
      <c r="H402" s="144">
        <f t="shared" si="10"/>
        <v>0</v>
      </c>
      <c r="I402" s="14"/>
    </row>
    <row r="403" spans="1:9" ht="12.4" hidden="1" customHeight="1">
      <c r="A403" s="13"/>
      <c r="B403" s="140"/>
      <c r="C403" s="145"/>
      <c r="D403" s="177"/>
      <c r="E403" s="178"/>
      <c r="F403" s="142" t="str">
        <f>VLOOKUP(C403,'[2]Acha Air Sales Price List'!$B$1:$D$65536,3,FALSE)</f>
        <v>Exchange rate :</v>
      </c>
      <c r="G403" s="143">
        <f>ROUND(IF(ISBLANK(C403),0,VLOOKUP(C403,'[2]Acha Air Sales Price List'!$B$1:$X$65536,12,FALSE)*$L$14),2)</f>
        <v>0</v>
      </c>
      <c r="H403" s="144">
        <f t="shared" si="10"/>
        <v>0</v>
      </c>
      <c r="I403" s="14"/>
    </row>
    <row r="404" spans="1:9" ht="12.4" hidden="1" customHeight="1">
      <c r="A404" s="13"/>
      <c r="B404" s="140"/>
      <c r="C404" s="145"/>
      <c r="D404" s="177"/>
      <c r="E404" s="178"/>
      <c r="F404" s="142" t="str">
        <f>VLOOKUP(C404,'[2]Acha Air Sales Price List'!$B$1:$D$65536,3,FALSE)</f>
        <v>Exchange rate :</v>
      </c>
      <c r="G404" s="143">
        <f>ROUND(IF(ISBLANK(C404),0,VLOOKUP(C404,'[2]Acha Air Sales Price List'!$B$1:$X$65536,12,FALSE)*$L$14),2)</f>
        <v>0</v>
      </c>
      <c r="H404" s="144">
        <f t="shared" si="10"/>
        <v>0</v>
      </c>
      <c r="I404" s="14"/>
    </row>
    <row r="405" spans="1:9" ht="12.4" hidden="1" customHeight="1">
      <c r="A405" s="13"/>
      <c r="B405" s="140"/>
      <c r="C405" s="145"/>
      <c r="D405" s="177"/>
      <c r="E405" s="178"/>
      <c r="F405" s="142" t="str">
        <f>VLOOKUP(C405,'[2]Acha Air Sales Price List'!$B$1:$D$65536,3,FALSE)</f>
        <v>Exchange rate :</v>
      </c>
      <c r="G405" s="143">
        <f>ROUND(IF(ISBLANK(C405),0,VLOOKUP(C405,'[2]Acha Air Sales Price List'!$B$1:$X$65536,12,FALSE)*$L$14),2)</f>
        <v>0</v>
      </c>
      <c r="H405" s="144">
        <f t="shared" si="10"/>
        <v>0</v>
      </c>
      <c r="I405" s="14"/>
    </row>
    <row r="406" spans="1:9" ht="12.4" hidden="1" customHeight="1">
      <c r="A406" s="13"/>
      <c r="B406" s="140"/>
      <c r="C406" s="145"/>
      <c r="D406" s="177"/>
      <c r="E406" s="178"/>
      <c r="F406" s="142" t="str">
        <f>VLOOKUP(C406,'[2]Acha Air Sales Price List'!$B$1:$D$65536,3,FALSE)</f>
        <v>Exchange rate :</v>
      </c>
      <c r="G406" s="143">
        <f>ROUND(IF(ISBLANK(C406),0,VLOOKUP(C406,'[2]Acha Air Sales Price List'!$B$1:$X$65536,12,FALSE)*$L$14),2)</f>
        <v>0</v>
      </c>
      <c r="H406" s="144">
        <f t="shared" si="10"/>
        <v>0</v>
      </c>
      <c r="I406" s="14"/>
    </row>
    <row r="407" spans="1:9" ht="12.4" hidden="1" customHeight="1">
      <c r="A407" s="13"/>
      <c r="B407" s="140"/>
      <c r="C407" s="145"/>
      <c r="D407" s="177"/>
      <c r="E407" s="178"/>
      <c r="F407" s="142" t="str">
        <f>VLOOKUP(C407,'[2]Acha Air Sales Price List'!$B$1:$D$65536,3,FALSE)</f>
        <v>Exchange rate :</v>
      </c>
      <c r="G407" s="143">
        <f>ROUND(IF(ISBLANK(C407),0,VLOOKUP(C407,'[2]Acha Air Sales Price List'!$B$1:$X$65536,12,FALSE)*$L$14),2)</f>
        <v>0</v>
      </c>
      <c r="H407" s="144">
        <f t="shared" si="10"/>
        <v>0</v>
      </c>
      <c r="I407" s="14"/>
    </row>
    <row r="408" spans="1:9" ht="12.4" hidden="1" customHeight="1">
      <c r="A408" s="13"/>
      <c r="B408" s="140"/>
      <c r="C408" s="145"/>
      <c r="D408" s="177"/>
      <c r="E408" s="178"/>
      <c r="F408" s="142" t="str">
        <f>VLOOKUP(C408,'[2]Acha Air Sales Price List'!$B$1:$D$65536,3,FALSE)</f>
        <v>Exchange rate :</v>
      </c>
      <c r="G408" s="143">
        <f>ROUND(IF(ISBLANK(C408),0,VLOOKUP(C408,'[2]Acha Air Sales Price List'!$B$1:$X$65536,12,FALSE)*$L$14),2)</f>
        <v>0</v>
      </c>
      <c r="H408" s="144">
        <f t="shared" si="10"/>
        <v>0</v>
      </c>
      <c r="I408" s="14"/>
    </row>
    <row r="409" spans="1:9" ht="12.4" hidden="1" customHeight="1">
      <c r="A409" s="13"/>
      <c r="B409" s="140"/>
      <c r="C409" s="145"/>
      <c r="D409" s="177"/>
      <c r="E409" s="178"/>
      <c r="F409" s="142" t="str">
        <f>VLOOKUP(C409,'[2]Acha Air Sales Price List'!$B$1:$D$65536,3,FALSE)</f>
        <v>Exchange rate :</v>
      </c>
      <c r="G409" s="143">
        <f>ROUND(IF(ISBLANK(C409),0,VLOOKUP(C409,'[2]Acha Air Sales Price List'!$B$1:$X$65536,12,FALSE)*$L$14),2)</f>
        <v>0</v>
      </c>
      <c r="H409" s="144">
        <f t="shared" si="10"/>
        <v>0</v>
      </c>
      <c r="I409" s="14"/>
    </row>
    <row r="410" spans="1:9" ht="12.4" hidden="1" customHeight="1">
      <c r="A410" s="13"/>
      <c r="B410" s="140"/>
      <c r="C410" s="145"/>
      <c r="D410" s="177"/>
      <c r="E410" s="178"/>
      <c r="F410" s="142" t="str">
        <f>VLOOKUP(C410,'[2]Acha Air Sales Price List'!$B$1:$D$65536,3,FALSE)</f>
        <v>Exchange rate :</v>
      </c>
      <c r="G410" s="143">
        <f>ROUND(IF(ISBLANK(C410),0,VLOOKUP(C410,'[2]Acha Air Sales Price List'!$B$1:$X$65536,12,FALSE)*$L$14),2)</f>
        <v>0</v>
      </c>
      <c r="H410" s="144">
        <f t="shared" si="10"/>
        <v>0</v>
      </c>
      <c r="I410" s="14"/>
    </row>
    <row r="411" spans="1:9" ht="12.4" hidden="1" customHeight="1">
      <c r="A411" s="13"/>
      <c r="B411" s="140"/>
      <c r="C411" s="146"/>
      <c r="D411" s="177"/>
      <c r="E411" s="178"/>
      <c r="F411" s="142" t="str">
        <f>VLOOKUP(C411,'[2]Acha Air Sales Price List'!$B$1:$D$65536,3,FALSE)</f>
        <v>Exchange rate :</v>
      </c>
      <c r="G411" s="143">
        <f>ROUND(IF(ISBLANK(C411),0,VLOOKUP(C411,'[2]Acha Air Sales Price List'!$B$1:$X$65536,12,FALSE)*$L$14),2)</f>
        <v>0</v>
      </c>
      <c r="H411" s="144">
        <f t="shared" si="10"/>
        <v>0</v>
      </c>
      <c r="I411" s="14"/>
    </row>
    <row r="412" spans="1:9" ht="12.4" hidden="1" customHeight="1">
      <c r="A412" s="13"/>
      <c r="B412" s="140"/>
      <c r="C412" s="146"/>
      <c r="D412" s="177"/>
      <c r="E412" s="178"/>
      <c r="F412" s="142" t="str">
        <f>VLOOKUP(C412,'[2]Acha Air Sales Price List'!$B$1:$D$65536,3,FALSE)</f>
        <v>Exchange rate :</v>
      </c>
      <c r="G412" s="143">
        <f>ROUND(IF(ISBLANK(C412),0,VLOOKUP(C412,'[2]Acha Air Sales Price List'!$B$1:$X$65536,12,FALSE)*$L$14),2)</f>
        <v>0</v>
      </c>
      <c r="H412" s="144">
        <f t="shared" si="10"/>
        <v>0</v>
      </c>
      <c r="I412" s="14"/>
    </row>
    <row r="413" spans="1:9" ht="12.4" hidden="1" customHeight="1">
      <c r="A413" s="13"/>
      <c r="B413" s="140"/>
      <c r="C413" s="145"/>
      <c r="D413" s="177"/>
      <c r="E413" s="178"/>
      <c r="F413" s="142" t="str">
        <f>VLOOKUP(C413,'[2]Acha Air Sales Price List'!$B$1:$D$65536,3,FALSE)</f>
        <v>Exchange rate :</v>
      </c>
      <c r="G413" s="143">
        <f>ROUND(IF(ISBLANK(C413),0,VLOOKUP(C413,'[2]Acha Air Sales Price List'!$B$1:$X$65536,12,FALSE)*$L$14),2)</f>
        <v>0</v>
      </c>
      <c r="H413" s="144">
        <f t="shared" si="10"/>
        <v>0</v>
      </c>
      <c r="I413" s="14"/>
    </row>
    <row r="414" spans="1:9" ht="12.4" hidden="1" customHeight="1">
      <c r="A414" s="13"/>
      <c r="B414" s="140"/>
      <c r="C414" s="145"/>
      <c r="D414" s="177"/>
      <c r="E414" s="178"/>
      <c r="F414" s="142" t="str">
        <f>VLOOKUP(C414,'[2]Acha Air Sales Price List'!$B$1:$D$65536,3,FALSE)</f>
        <v>Exchange rate :</v>
      </c>
      <c r="G414" s="143">
        <f>ROUND(IF(ISBLANK(C414),0,VLOOKUP(C414,'[2]Acha Air Sales Price List'!$B$1:$X$65536,12,FALSE)*$L$14),2)</f>
        <v>0</v>
      </c>
      <c r="H414" s="144">
        <f t="shared" si="10"/>
        <v>0</v>
      </c>
      <c r="I414" s="14"/>
    </row>
    <row r="415" spans="1:9" ht="12.4" hidden="1" customHeight="1">
      <c r="A415" s="13"/>
      <c r="B415" s="140"/>
      <c r="C415" s="145"/>
      <c r="D415" s="177"/>
      <c r="E415" s="178"/>
      <c r="F415" s="142" t="str">
        <f>VLOOKUP(C415,'[2]Acha Air Sales Price List'!$B$1:$D$65536,3,FALSE)</f>
        <v>Exchange rate :</v>
      </c>
      <c r="G415" s="143">
        <f>ROUND(IF(ISBLANK(C415),0,VLOOKUP(C415,'[2]Acha Air Sales Price List'!$B$1:$X$65536,12,FALSE)*$L$14),2)</f>
        <v>0</v>
      </c>
      <c r="H415" s="144">
        <f t="shared" si="10"/>
        <v>0</v>
      </c>
      <c r="I415" s="14"/>
    </row>
    <row r="416" spans="1:9" ht="12.4" hidden="1" customHeight="1">
      <c r="A416" s="13"/>
      <c r="B416" s="140"/>
      <c r="C416" s="145"/>
      <c r="D416" s="177"/>
      <c r="E416" s="178"/>
      <c r="F416" s="142" t="str">
        <f>VLOOKUP(C416,'[2]Acha Air Sales Price List'!$B$1:$D$65536,3,FALSE)</f>
        <v>Exchange rate :</v>
      </c>
      <c r="G416" s="143">
        <f>ROUND(IF(ISBLANK(C416),0,VLOOKUP(C416,'[2]Acha Air Sales Price List'!$B$1:$X$65536,12,FALSE)*$L$14),2)</f>
        <v>0</v>
      </c>
      <c r="H416" s="144">
        <f t="shared" si="10"/>
        <v>0</v>
      </c>
      <c r="I416" s="14"/>
    </row>
    <row r="417" spans="1:9" ht="12.4" hidden="1" customHeight="1">
      <c r="A417" s="13"/>
      <c r="B417" s="140"/>
      <c r="C417" s="145"/>
      <c r="D417" s="177"/>
      <c r="E417" s="178"/>
      <c r="F417" s="142" t="str">
        <f>VLOOKUP(C417,'[2]Acha Air Sales Price List'!$B$1:$D$65536,3,FALSE)</f>
        <v>Exchange rate :</v>
      </c>
      <c r="G417" s="143">
        <f>ROUND(IF(ISBLANK(C417),0,VLOOKUP(C417,'[2]Acha Air Sales Price List'!$B$1:$X$65536,12,FALSE)*$L$14),2)</f>
        <v>0</v>
      </c>
      <c r="H417" s="144">
        <f t="shared" si="10"/>
        <v>0</v>
      </c>
      <c r="I417" s="14"/>
    </row>
    <row r="418" spans="1:9" ht="12.4" hidden="1" customHeight="1">
      <c r="A418" s="13"/>
      <c r="B418" s="140"/>
      <c r="C418" s="145"/>
      <c r="D418" s="177"/>
      <c r="E418" s="178"/>
      <c r="F418" s="142" t="str">
        <f>VLOOKUP(C418,'[2]Acha Air Sales Price List'!$B$1:$D$65536,3,FALSE)</f>
        <v>Exchange rate :</v>
      </c>
      <c r="G418" s="143">
        <f>ROUND(IF(ISBLANK(C418),0,VLOOKUP(C418,'[2]Acha Air Sales Price List'!$B$1:$X$65536,12,FALSE)*$L$14),2)</f>
        <v>0</v>
      </c>
      <c r="H418" s="144">
        <f t="shared" si="10"/>
        <v>0</v>
      </c>
      <c r="I418" s="14"/>
    </row>
    <row r="419" spans="1:9" ht="12.4" hidden="1" customHeight="1">
      <c r="A419" s="13"/>
      <c r="B419" s="140"/>
      <c r="C419" s="145"/>
      <c r="D419" s="177"/>
      <c r="E419" s="178"/>
      <c r="F419" s="142" t="str">
        <f>VLOOKUP(C419,'[2]Acha Air Sales Price List'!$B$1:$D$65536,3,FALSE)</f>
        <v>Exchange rate :</v>
      </c>
      <c r="G419" s="143">
        <f>ROUND(IF(ISBLANK(C419),0,VLOOKUP(C419,'[2]Acha Air Sales Price List'!$B$1:$X$65536,12,FALSE)*$L$14),2)</f>
        <v>0</v>
      </c>
      <c r="H419" s="144">
        <f t="shared" si="10"/>
        <v>0</v>
      </c>
      <c r="I419" s="14"/>
    </row>
    <row r="420" spans="1:9" ht="12.4" hidden="1" customHeight="1">
      <c r="A420" s="13"/>
      <c r="B420" s="140"/>
      <c r="C420" s="145"/>
      <c r="D420" s="177"/>
      <c r="E420" s="178"/>
      <c r="F420" s="142" t="str">
        <f>VLOOKUP(C420,'[2]Acha Air Sales Price List'!$B$1:$D$65536,3,FALSE)</f>
        <v>Exchange rate :</v>
      </c>
      <c r="G420" s="143">
        <f>ROUND(IF(ISBLANK(C420),0,VLOOKUP(C420,'[2]Acha Air Sales Price List'!$B$1:$X$65536,12,FALSE)*$L$14),2)</f>
        <v>0</v>
      </c>
      <c r="H420" s="144">
        <f t="shared" si="10"/>
        <v>0</v>
      </c>
      <c r="I420" s="14"/>
    </row>
    <row r="421" spans="1:9" ht="12.4" hidden="1" customHeight="1">
      <c r="A421" s="13"/>
      <c r="B421" s="140"/>
      <c r="C421" s="145"/>
      <c r="D421" s="177"/>
      <c r="E421" s="178"/>
      <c r="F421" s="142" t="str">
        <f>VLOOKUP(C421,'[2]Acha Air Sales Price List'!$B$1:$D$65536,3,FALSE)</f>
        <v>Exchange rate :</v>
      </c>
      <c r="G421" s="143">
        <f>ROUND(IF(ISBLANK(C421),0,VLOOKUP(C421,'[2]Acha Air Sales Price List'!$B$1:$X$65536,12,FALSE)*$L$14),2)</f>
        <v>0</v>
      </c>
      <c r="H421" s="144">
        <f t="shared" si="10"/>
        <v>0</v>
      </c>
      <c r="I421" s="14"/>
    </row>
    <row r="422" spans="1:9" ht="12.4" hidden="1" customHeight="1">
      <c r="A422" s="13"/>
      <c r="B422" s="140"/>
      <c r="C422" s="145"/>
      <c r="D422" s="177"/>
      <c r="E422" s="178"/>
      <c r="F422" s="142" t="str">
        <f>VLOOKUP(C422,'[2]Acha Air Sales Price List'!$B$1:$D$65536,3,FALSE)</f>
        <v>Exchange rate :</v>
      </c>
      <c r="G422" s="143">
        <f>ROUND(IF(ISBLANK(C422),0,VLOOKUP(C422,'[2]Acha Air Sales Price List'!$B$1:$X$65536,12,FALSE)*$L$14),2)</f>
        <v>0</v>
      </c>
      <c r="H422" s="144">
        <f t="shared" si="10"/>
        <v>0</v>
      </c>
      <c r="I422" s="14"/>
    </row>
    <row r="423" spans="1:9" ht="12.4" hidden="1" customHeight="1">
      <c r="A423" s="13"/>
      <c r="B423" s="140"/>
      <c r="C423" s="146"/>
      <c r="D423" s="177"/>
      <c r="E423" s="178"/>
      <c r="F423" s="142" t="str">
        <f>VLOOKUP(C423,'[2]Acha Air Sales Price List'!$B$1:$D$65536,3,FALSE)</f>
        <v>Exchange rate :</v>
      </c>
      <c r="G423" s="143">
        <f>ROUND(IF(ISBLANK(C423),0,VLOOKUP(C423,'[2]Acha Air Sales Price List'!$B$1:$X$65536,12,FALSE)*$L$14),2)</f>
        <v>0</v>
      </c>
      <c r="H423" s="144">
        <f t="shared" si="10"/>
        <v>0</v>
      </c>
      <c r="I423" s="14"/>
    </row>
    <row r="424" spans="1:9" ht="12" hidden="1" customHeight="1">
      <c r="A424" s="13"/>
      <c r="B424" s="140"/>
      <c r="C424" s="145"/>
      <c r="D424" s="177"/>
      <c r="E424" s="178"/>
      <c r="F424" s="142" t="str">
        <f>VLOOKUP(C424,'[2]Acha Air Sales Price List'!$B$1:$D$65536,3,FALSE)</f>
        <v>Exchange rate :</v>
      </c>
      <c r="G424" s="143">
        <f>ROUND(IF(ISBLANK(C424),0,VLOOKUP(C424,'[2]Acha Air Sales Price List'!$B$1:$X$65536,12,FALSE)*$L$14),2)</f>
        <v>0</v>
      </c>
      <c r="H424" s="144">
        <f t="shared" si="10"/>
        <v>0</v>
      </c>
      <c r="I424" s="14"/>
    </row>
    <row r="425" spans="1:9" ht="12.4" hidden="1" customHeight="1">
      <c r="A425" s="13"/>
      <c r="B425" s="140"/>
      <c r="C425" s="145"/>
      <c r="D425" s="177"/>
      <c r="E425" s="178"/>
      <c r="F425" s="142" t="str">
        <f>VLOOKUP(C425,'[2]Acha Air Sales Price List'!$B$1:$D$65536,3,FALSE)</f>
        <v>Exchange rate :</v>
      </c>
      <c r="G425" s="143">
        <f>ROUND(IF(ISBLANK(C425),0,VLOOKUP(C425,'[2]Acha Air Sales Price List'!$B$1:$X$65536,12,FALSE)*$L$14),2)</f>
        <v>0</v>
      </c>
      <c r="H425" s="144">
        <f t="shared" si="10"/>
        <v>0</v>
      </c>
      <c r="I425" s="14"/>
    </row>
    <row r="426" spans="1:9" ht="12.4" hidden="1" customHeight="1">
      <c r="A426" s="13"/>
      <c r="B426" s="140"/>
      <c r="C426" s="145"/>
      <c r="D426" s="177"/>
      <c r="E426" s="178"/>
      <c r="F426" s="142" t="str">
        <f>VLOOKUP(C426,'[2]Acha Air Sales Price List'!$B$1:$D$65536,3,FALSE)</f>
        <v>Exchange rate :</v>
      </c>
      <c r="G426" s="143">
        <f>ROUND(IF(ISBLANK(C426),0,VLOOKUP(C426,'[2]Acha Air Sales Price List'!$B$1:$X$65536,12,FALSE)*$L$14),2)</f>
        <v>0</v>
      </c>
      <c r="H426" s="144">
        <f t="shared" si="10"/>
        <v>0</v>
      </c>
      <c r="I426" s="14"/>
    </row>
    <row r="427" spans="1:9" ht="12.4" hidden="1" customHeight="1">
      <c r="A427" s="13"/>
      <c r="B427" s="140"/>
      <c r="C427" s="145"/>
      <c r="D427" s="177"/>
      <c r="E427" s="178"/>
      <c r="F427" s="142" t="str">
        <f>VLOOKUP(C427,'[2]Acha Air Sales Price List'!$B$1:$D$65536,3,FALSE)</f>
        <v>Exchange rate :</v>
      </c>
      <c r="G427" s="143">
        <f>ROUND(IF(ISBLANK(C427),0,VLOOKUP(C427,'[2]Acha Air Sales Price List'!$B$1:$X$65536,12,FALSE)*$L$14),2)</f>
        <v>0</v>
      </c>
      <c r="H427" s="144">
        <f t="shared" si="10"/>
        <v>0</v>
      </c>
      <c r="I427" s="14"/>
    </row>
    <row r="428" spans="1:9" ht="12.4" hidden="1" customHeight="1">
      <c r="A428" s="13"/>
      <c r="B428" s="140"/>
      <c r="C428" s="145"/>
      <c r="D428" s="177"/>
      <c r="E428" s="178"/>
      <c r="F428" s="142" t="str">
        <f>VLOOKUP(C428,'[2]Acha Air Sales Price List'!$B$1:$D$65536,3,FALSE)</f>
        <v>Exchange rate :</v>
      </c>
      <c r="G428" s="143">
        <f>ROUND(IF(ISBLANK(C428),0,VLOOKUP(C428,'[2]Acha Air Sales Price List'!$B$1:$X$65536,12,FALSE)*$L$14),2)</f>
        <v>0</v>
      </c>
      <c r="H428" s="144">
        <f t="shared" si="10"/>
        <v>0</v>
      </c>
      <c r="I428" s="14"/>
    </row>
    <row r="429" spans="1:9" ht="12.4" hidden="1" customHeight="1">
      <c r="A429" s="13"/>
      <c r="B429" s="140"/>
      <c r="C429" s="145"/>
      <c r="D429" s="177"/>
      <c r="E429" s="178"/>
      <c r="F429" s="142" t="str">
        <f>VLOOKUP(C429,'[2]Acha Air Sales Price List'!$B$1:$D$65536,3,FALSE)</f>
        <v>Exchange rate :</v>
      </c>
      <c r="G429" s="143">
        <f>ROUND(IF(ISBLANK(C429),0,VLOOKUP(C429,'[2]Acha Air Sales Price List'!$B$1:$X$65536,12,FALSE)*$L$14),2)</f>
        <v>0</v>
      </c>
      <c r="H429" s="144">
        <f t="shared" si="10"/>
        <v>0</v>
      </c>
      <c r="I429" s="14"/>
    </row>
    <row r="430" spans="1:9" ht="12.4" hidden="1" customHeight="1">
      <c r="A430" s="13"/>
      <c r="B430" s="140"/>
      <c r="C430" s="145"/>
      <c r="D430" s="177"/>
      <c r="E430" s="178"/>
      <c r="F430" s="142" t="str">
        <f>VLOOKUP(C430,'[2]Acha Air Sales Price List'!$B$1:$D$65536,3,FALSE)</f>
        <v>Exchange rate :</v>
      </c>
      <c r="G430" s="143">
        <f>ROUND(IF(ISBLANK(C430),0,VLOOKUP(C430,'[2]Acha Air Sales Price List'!$B$1:$X$65536,12,FALSE)*$L$14),2)</f>
        <v>0</v>
      </c>
      <c r="H430" s="144">
        <f t="shared" si="10"/>
        <v>0</v>
      </c>
      <c r="I430" s="14"/>
    </row>
    <row r="431" spans="1:9" ht="12.4" hidden="1" customHeight="1">
      <c r="A431" s="13"/>
      <c r="B431" s="140"/>
      <c r="C431" s="145"/>
      <c r="D431" s="177"/>
      <c r="E431" s="178"/>
      <c r="F431" s="142" t="str">
        <f>VLOOKUP(C431,'[2]Acha Air Sales Price List'!$B$1:$D$65536,3,FALSE)</f>
        <v>Exchange rate :</v>
      </c>
      <c r="G431" s="143">
        <f>ROUND(IF(ISBLANK(C431),0,VLOOKUP(C431,'[2]Acha Air Sales Price List'!$B$1:$X$65536,12,FALSE)*$L$14),2)</f>
        <v>0</v>
      </c>
      <c r="H431" s="144">
        <f t="shared" si="10"/>
        <v>0</v>
      </c>
      <c r="I431" s="14"/>
    </row>
    <row r="432" spans="1:9" ht="12.4" hidden="1" customHeight="1">
      <c r="A432" s="13"/>
      <c r="B432" s="140"/>
      <c r="C432" s="145"/>
      <c r="D432" s="177"/>
      <c r="E432" s="178"/>
      <c r="F432" s="142" t="str">
        <f>VLOOKUP(C432,'[2]Acha Air Sales Price List'!$B$1:$D$65536,3,FALSE)</f>
        <v>Exchange rate :</v>
      </c>
      <c r="G432" s="143">
        <f>ROUND(IF(ISBLANK(C432),0,VLOOKUP(C432,'[2]Acha Air Sales Price List'!$B$1:$X$65536,12,FALSE)*$L$14),2)</f>
        <v>0</v>
      </c>
      <c r="H432" s="144">
        <f t="shared" si="10"/>
        <v>0</v>
      </c>
      <c r="I432" s="14"/>
    </row>
    <row r="433" spans="1:9" ht="12.4" hidden="1" customHeight="1">
      <c r="A433" s="13"/>
      <c r="B433" s="140"/>
      <c r="C433" s="145"/>
      <c r="D433" s="177"/>
      <c r="E433" s="178"/>
      <c r="F433" s="142" t="str">
        <f>VLOOKUP(C433,'[2]Acha Air Sales Price List'!$B$1:$D$65536,3,FALSE)</f>
        <v>Exchange rate :</v>
      </c>
      <c r="G433" s="143">
        <f>ROUND(IF(ISBLANK(C433),0,VLOOKUP(C433,'[2]Acha Air Sales Price List'!$B$1:$X$65536,12,FALSE)*$L$14),2)</f>
        <v>0</v>
      </c>
      <c r="H433" s="144">
        <f t="shared" si="10"/>
        <v>0</v>
      </c>
      <c r="I433" s="14"/>
    </row>
    <row r="434" spans="1:9" ht="12.4" hidden="1" customHeight="1">
      <c r="A434" s="13"/>
      <c r="B434" s="140"/>
      <c r="C434" s="145"/>
      <c r="D434" s="177"/>
      <c r="E434" s="178"/>
      <c r="F434" s="142" t="str">
        <f>VLOOKUP(C434,'[2]Acha Air Sales Price List'!$B$1:$D$65536,3,FALSE)</f>
        <v>Exchange rate :</v>
      </c>
      <c r="G434" s="143">
        <f>ROUND(IF(ISBLANK(C434),0,VLOOKUP(C434,'[2]Acha Air Sales Price List'!$B$1:$X$65536,12,FALSE)*$L$14),2)</f>
        <v>0</v>
      </c>
      <c r="H434" s="144">
        <f t="shared" si="10"/>
        <v>0</v>
      </c>
      <c r="I434" s="14"/>
    </row>
    <row r="435" spans="1:9" ht="12.4" hidden="1" customHeight="1">
      <c r="A435" s="13"/>
      <c r="B435" s="140"/>
      <c r="C435" s="145"/>
      <c r="D435" s="177"/>
      <c r="E435" s="178"/>
      <c r="F435" s="142" t="str">
        <f>VLOOKUP(C435,'[2]Acha Air Sales Price List'!$B$1:$D$65536,3,FALSE)</f>
        <v>Exchange rate :</v>
      </c>
      <c r="G435" s="143">
        <f>ROUND(IF(ISBLANK(C435),0,VLOOKUP(C435,'[2]Acha Air Sales Price List'!$B$1:$X$65536,12,FALSE)*$L$14),2)</f>
        <v>0</v>
      </c>
      <c r="H435" s="144">
        <f t="shared" si="10"/>
        <v>0</v>
      </c>
      <c r="I435" s="14"/>
    </row>
    <row r="436" spans="1:9" ht="12.4" hidden="1" customHeight="1">
      <c r="A436" s="13"/>
      <c r="B436" s="140"/>
      <c r="C436" s="145"/>
      <c r="D436" s="177"/>
      <c r="E436" s="178"/>
      <c r="F436" s="142" t="str">
        <f>VLOOKUP(C436,'[2]Acha Air Sales Price List'!$B$1:$D$65536,3,FALSE)</f>
        <v>Exchange rate :</v>
      </c>
      <c r="G436" s="143">
        <f>ROUND(IF(ISBLANK(C436),0,VLOOKUP(C436,'[2]Acha Air Sales Price List'!$B$1:$X$65536,12,FALSE)*$L$14),2)</f>
        <v>0</v>
      </c>
      <c r="H436" s="144">
        <f t="shared" si="10"/>
        <v>0</v>
      </c>
      <c r="I436" s="14"/>
    </row>
    <row r="437" spans="1:9" ht="12.4" hidden="1" customHeight="1">
      <c r="A437" s="13"/>
      <c r="B437" s="140"/>
      <c r="C437" s="145"/>
      <c r="D437" s="177"/>
      <c r="E437" s="178"/>
      <c r="F437" s="142" t="str">
        <f>VLOOKUP(C437,'[2]Acha Air Sales Price List'!$B$1:$D$65536,3,FALSE)</f>
        <v>Exchange rate :</v>
      </c>
      <c r="G437" s="143">
        <f>ROUND(IF(ISBLANK(C437),0,VLOOKUP(C437,'[2]Acha Air Sales Price List'!$B$1:$X$65536,12,FALSE)*$L$14),2)</f>
        <v>0</v>
      </c>
      <c r="H437" s="144">
        <f t="shared" si="10"/>
        <v>0</v>
      </c>
      <c r="I437" s="14"/>
    </row>
    <row r="438" spans="1:9" ht="12.4" hidden="1" customHeight="1">
      <c r="A438" s="13"/>
      <c r="B438" s="140"/>
      <c r="C438" s="145"/>
      <c r="D438" s="177"/>
      <c r="E438" s="178"/>
      <c r="F438" s="142" t="str">
        <f>VLOOKUP(C438,'[2]Acha Air Sales Price List'!$B$1:$D$65536,3,FALSE)</f>
        <v>Exchange rate :</v>
      </c>
      <c r="G438" s="143">
        <f>ROUND(IF(ISBLANK(C438),0,VLOOKUP(C438,'[2]Acha Air Sales Price List'!$B$1:$X$65536,12,FALSE)*$L$14),2)</f>
        <v>0</v>
      </c>
      <c r="H438" s="144">
        <f t="shared" si="10"/>
        <v>0</v>
      </c>
      <c r="I438" s="14"/>
    </row>
    <row r="439" spans="1:9" ht="12.4" hidden="1" customHeight="1">
      <c r="A439" s="13"/>
      <c r="B439" s="140"/>
      <c r="C439" s="145"/>
      <c r="D439" s="177"/>
      <c r="E439" s="178"/>
      <c r="F439" s="142" t="str">
        <f>VLOOKUP(C439,'[2]Acha Air Sales Price List'!$B$1:$D$65536,3,FALSE)</f>
        <v>Exchange rate :</v>
      </c>
      <c r="G439" s="143">
        <f>ROUND(IF(ISBLANK(C439),0,VLOOKUP(C439,'[2]Acha Air Sales Price List'!$B$1:$X$65536,12,FALSE)*$L$14),2)</f>
        <v>0</v>
      </c>
      <c r="H439" s="144">
        <f t="shared" si="10"/>
        <v>0</v>
      </c>
      <c r="I439" s="14"/>
    </row>
    <row r="440" spans="1:9" ht="12.4" hidden="1" customHeight="1">
      <c r="A440" s="13"/>
      <c r="B440" s="140"/>
      <c r="C440" s="145"/>
      <c r="D440" s="177"/>
      <c r="E440" s="178"/>
      <c r="F440" s="142" t="str">
        <f>VLOOKUP(C440,'[2]Acha Air Sales Price List'!$B$1:$D$65536,3,FALSE)</f>
        <v>Exchange rate :</v>
      </c>
      <c r="G440" s="143">
        <f>ROUND(IF(ISBLANK(C440),0,VLOOKUP(C440,'[2]Acha Air Sales Price List'!$B$1:$X$65536,12,FALSE)*$L$14),2)</f>
        <v>0</v>
      </c>
      <c r="H440" s="144">
        <f t="shared" si="10"/>
        <v>0</v>
      </c>
      <c r="I440" s="14"/>
    </row>
    <row r="441" spans="1:9" ht="12.4" hidden="1" customHeight="1">
      <c r="A441" s="13"/>
      <c r="B441" s="140"/>
      <c r="C441" s="145"/>
      <c r="D441" s="177"/>
      <c r="E441" s="178"/>
      <c r="F441" s="142" t="str">
        <f>VLOOKUP(C441,'[2]Acha Air Sales Price List'!$B$1:$D$65536,3,FALSE)</f>
        <v>Exchange rate :</v>
      </c>
      <c r="G441" s="143">
        <f>ROUND(IF(ISBLANK(C441),0,VLOOKUP(C441,'[2]Acha Air Sales Price List'!$B$1:$X$65536,12,FALSE)*$L$14),2)</f>
        <v>0</v>
      </c>
      <c r="H441" s="144">
        <f t="shared" si="10"/>
        <v>0</v>
      </c>
      <c r="I441" s="14"/>
    </row>
    <row r="442" spans="1:9" ht="12.4" hidden="1" customHeight="1">
      <c r="A442" s="13"/>
      <c r="B442" s="140"/>
      <c r="C442" s="145"/>
      <c r="D442" s="177"/>
      <c r="E442" s="178"/>
      <c r="F442" s="142" t="str">
        <f>VLOOKUP(C442,'[2]Acha Air Sales Price List'!$B$1:$D$65536,3,FALSE)</f>
        <v>Exchange rate :</v>
      </c>
      <c r="G442" s="143">
        <f>ROUND(IF(ISBLANK(C442),0,VLOOKUP(C442,'[2]Acha Air Sales Price List'!$B$1:$X$65536,12,FALSE)*$L$14),2)</f>
        <v>0</v>
      </c>
      <c r="H442" s="144">
        <f t="shared" si="10"/>
        <v>0</v>
      </c>
      <c r="I442" s="14"/>
    </row>
    <row r="443" spans="1:9" ht="12.4" hidden="1" customHeight="1">
      <c r="A443" s="13"/>
      <c r="B443" s="140"/>
      <c r="C443" s="145"/>
      <c r="D443" s="177"/>
      <c r="E443" s="178"/>
      <c r="F443" s="142" t="str">
        <f>VLOOKUP(C443,'[2]Acha Air Sales Price List'!$B$1:$D$65536,3,FALSE)</f>
        <v>Exchange rate :</v>
      </c>
      <c r="G443" s="143">
        <f>ROUND(IF(ISBLANK(C443),0,VLOOKUP(C443,'[2]Acha Air Sales Price List'!$B$1:$X$65536,12,FALSE)*$L$14),2)</f>
        <v>0</v>
      </c>
      <c r="H443" s="144">
        <f t="shared" si="10"/>
        <v>0</v>
      </c>
      <c r="I443" s="14"/>
    </row>
    <row r="444" spans="1:9" ht="12.4" hidden="1" customHeight="1">
      <c r="A444" s="13"/>
      <c r="B444" s="140"/>
      <c r="C444" s="145"/>
      <c r="D444" s="177"/>
      <c r="E444" s="178"/>
      <c r="F444" s="142" t="str">
        <f>VLOOKUP(C444,'[2]Acha Air Sales Price List'!$B$1:$D$65536,3,FALSE)</f>
        <v>Exchange rate :</v>
      </c>
      <c r="G444" s="143">
        <f>ROUND(IF(ISBLANK(C444),0,VLOOKUP(C444,'[2]Acha Air Sales Price List'!$B$1:$X$65536,12,FALSE)*$L$14),2)</f>
        <v>0</v>
      </c>
      <c r="H444" s="144">
        <f t="shared" si="10"/>
        <v>0</v>
      </c>
      <c r="I444" s="14"/>
    </row>
    <row r="445" spans="1:9" ht="12.4" hidden="1" customHeight="1">
      <c r="A445" s="13"/>
      <c r="B445" s="140"/>
      <c r="C445" s="145"/>
      <c r="D445" s="177"/>
      <c r="E445" s="178"/>
      <c r="F445" s="142" t="str">
        <f>VLOOKUP(C445,'[2]Acha Air Sales Price List'!$B$1:$D$65536,3,FALSE)</f>
        <v>Exchange rate :</v>
      </c>
      <c r="G445" s="143">
        <f>ROUND(IF(ISBLANK(C445),0,VLOOKUP(C445,'[2]Acha Air Sales Price List'!$B$1:$X$65536,12,FALSE)*$L$14),2)</f>
        <v>0</v>
      </c>
      <c r="H445" s="144">
        <f t="shared" si="10"/>
        <v>0</v>
      </c>
      <c r="I445" s="14"/>
    </row>
    <row r="446" spans="1:9" ht="12.4" hidden="1" customHeight="1">
      <c r="A446" s="13"/>
      <c r="B446" s="140"/>
      <c r="C446" s="145"/>
      <c r="D446" s="177"/>
      <c r="E446" s="178"/>
      <c r="F446" s="142" t="str">
        <f>VLOOKUP(C446,'[2]Acha Air Sales Price List'!$B$1:$D$65536,3,FALSE)</f>
        <v>Exchange rate :</v>
      </c>
      <c r="G446" s="143">
        <f>ROUND(IF(ISBLANK(C446),0,VLOOKUP(C446,'[2]Acha Air Sales Price List'!$B$1:$X$65536,12,FALSE)*$L$14),2)</f>
        <v>0</v>
      </c>
      <c r="H446" s="144">
        <f t="shared" si="10"/>
        <v>0</v>
      </c>
      <c r="I446" s="14"/>
    </row>
    <row r="447" spans="1:9" ht="12.4" hidden="1" customHeight="1">
      <c r="A447" s="13"/>
      <c r="B447" s="140"/>
      <c r="C447" s="145"/>
      <c r="D447" s="177"/>
      <c r="E447" s="178"/>
      <c r="F447" s="142" t="str">
        <f>VLOOKUP(C447,'[2]Acha Air Sales Price List'!$B$1:$D$65536,3,FALSE)</f>
        <v>Exchange rate :</v>
      </c>
      <c r="G447" s="143">
        <f>ROUND(IF(ISBLANK(C447),0,VLOOKUP(C447,'[2]Acha Air Sales Price List'!$B$1:$X$65536,12,FALSE)*$L$14),2)</f>
        <v>0</v>
      </c>
      <c r="H447" s="144">
        <f t="shared" si="10"/>
        <v>0</v>
      </c>
      <c r="I447" s="14"/>
    </row>
    <row r="448" spans="1:9" ht="12.4" hidden="1" customHeight="1">
      <c r="A448" s="13"/>
      <c r="B448" s="140"/>
      <c r="C448" s="145"/>
      <c r="D448" s="177"/>
      <c r="E448" s="178"/>
      <c r="F448" s="142" t="str">
        <f>VLOOKUP(C448,'[2]Acha Air Sales Price List'!$B$1:$D$65536,3,FALSE)</f>
        <v>Exchange rate :</v>
      </c>
      <c r="G448" s="143">
        <f>ROUND(IF(ISBLANK(C448),0,VLOOKUP(C448,'[2]Acha Air Sales Price List'!$B$1:$X$65536,12,FALSE)*$L$14),2)</f>
        <v>0</v>
      </c>
      <c r="H448" s="144">
        <f t="shared" si="10"/>
        <v>0</v>
      </c>
      <c r="I448" s="14"/>
    </row>
    <row r="449" spans="1:9" ht="12.4" hidden="1" customHeight="1">
      <c r="A449" s="13"/>
      <c r="B449" s="140"/>
      <c r="C449" s="145"/>
      <c r="D449" s="177"/>
      <c r="E449" s="178"/>
      <c r="F449" s="142" t="str">
        <f>VLOOKUP(C449,'[2]Acha Air Sales Price List'!$B$1:$D$65536,3,FALSE)</f>
        <v>Exchange rate :</v>
      </c>
      <c r="G449" s="143">
        <f>ROUND(IF(ISBLANK(C449),0,VLOOKUP(C449,'[2]Acha Air Sales Price List'!$B$1:$X$65536,12,FALSE)*$L$14),2)</f>
        <v>0</v>
      </c>
      <c r="H449" s="144">
        <f t="shared" si="10"/>
        <v>0</v>
      </c>
      <c r="I449" s="14"/>
    </row>
    <row r="450" spans="1:9" ht="12.4" hidden="1" customHeight="1">
      <c r="A450" s="13"/>
      <c r="B450" s="140"/>
      <c r="C450" s="145"/>
      <c r="D450" s="177"/>
      <c r="E450" s="178"/>
      <c r="F450" s="142" t="str">
        <f>VLOOKUP(C450,'[2]Acha Air Sales Price List'!$B$1:$D$65536,3,FALSE)</f>
        <v>Exchange rate :</v>
      </c>
      <c r="G450" s="143">
        <f>ROUND(IF(ISBLANK(C450),0,VLOOKUP(C450,'[2]Acha Air Sales Price List'!$B$1:$X$65536,12,FALSE)*$L$14),2)</f>
        <v>0</v>
      </c>
      <c r="H450" s="144">
        <f t="shared" si="10"/>
        <v>0</v>
      </c>
      <c r="I450" s="14"/>
    </row>
    <row r="451" spans="1:9" ht="12.4" hidden="1" customHeight="1">
      <c r="A451" s="13"/>
      <c r="B451" s="140"/>
      <c r="C451" s="146"/>
      <c r="D451" s="177"/>
      <c r="E451" s="178"/>
      <c r="F451" s="142" t="str">
        <f>VLOOKUP(C451,'[2]Acha Air Sales Price List'!$B$1:$D$65536,3,FALSE)</f>
        <v>Exchange rate :</v>
      </c>
      <c r="G451" s="143">
        <f>ROUND(IF(ISBLANK(C451),0,VLOOKUP(C451,'[2]Acha Air Sales Price List'!$B$1:$X$65536,12,FALSE)*$L$14),2)</f>
        <v>0</v>
      </c>
      <c r="H451" s="144">
        <f>ROUND(IF(ISNUMBER(B451), G451*B451, 0),5)</f>
        <v>0</v>
      </c>
      <c r="I451" s="14"/>
    </row>
    <row r="452" spans="1:9" ht="12" hidden="1" customHeight="1">
      <c r="A452" s="13"/>
      <c r="B452" s="140"/>
      <c r="C452" s="145"/>
      <c r="D452" s="177"/>
      <c r="E452" s="178"/>
      <c r="F452" s="142" t="str">
        <f>VLOOKUP(C452,'[2]Acha Air Sales Price List'!$B$1:$D$65536,3,FALSE)</f>
        <v>Exchange rate :</v>
      </c>
      <c r="G452" s="143">
        <f>ROUND(IF(ISBLANK(C452),0,VLOOKUP(C452,'[2]Acha Air Sales Price List'!$B$1:$X$65536,12,FALSE)*$L$14),2)</f>
        <v>0</v>
      </c>
      <c r="H452" s="144">
        <f t="shared" ref="H452:H502" si="11">ROUND(IF(ISNUMBER(B452), G452*B452, 0),5)</f>
        <v>0</v>
      </c>
      <c r="I452" s="14"/>
    </row>
    <row r="453" spans="1:9" ht="12.4" hidden="1" customHeight="1">
      <c r="A453" s="13"/>
      <c r="B453" s="140"/>
      <c r="C453" s="145"/>
      <c r="D453" s="177"/>
      <c r="E453" s="178"/>
      <c r="F453" s="142" t="str">
        <f>VLOOKUP(C453,'[2]Acha Air Sales Price List'!$B$1:$D$65536,3,FALSE)</f>
        <v>Exchange rate :</v>
      </c>
      <c r="G453" s="143">
        <f>ROUND(IF(ISBLANK(C453),0,VLOOKUP(C453,'[2]Acha Air Sales Price List'!$B$1:$X$65536,12,FALSE)*$L$14),2)</f>
        <v>0</v>
      </c>
      <c r="H453" s="144">
        <f t="shared" si="11"/>
        <v>0</v>
      </c>
      <c r="I453" s="14"/>
    </row>
    <row r="454" spans="1:9" ht="12.4" hidden="1" customHeight="1">
      <c r="A454" s="13"/>
      <c r="B454" s="140"/>
      <c r="C454" s="145"/>
      <c r="D454" s="177"/>
      <c r="E454" s="178"/>
      <c r="F454" s="142" t="str">
        <f>VLOOKUP(C454,'[2]Acha Air Sales Price List'!$B$1:$D$65536,3,FALSE)</f>
        <v>Exchange rate :</v>
      </c>
      <c r="G454" s="143">
        <f>ROUND(IF(ISBLANK(C454),0,VLOOKUP(C454,'[2]Acha Air Sales Price List'!$B$1:$X$65536,12,FALSE)*$L$14),2)</f>
        <v>0</v>
      </c>
      <c r="H454" s="144">
        <f t="shared" si="11"/>
        <v>0</v>
      </c>
      <c r="I454" s="14"/>
    </row>
    <row r="455" spans="1:9" ht="12.4" hidden="1" customHeight="1">
      <c r="A455" s="13"/>
      <c r="B455" s="140"/>
      <c r="C455" s="145"/>
      <c r="D455" s="177"/>
      <c r="E455" s="178"/>
      <c r="F455" s="142" t="str">
        <f>VLOOKUP(C455,'[2]Acha Air Sales Price List'!$B$1:$D$65536,3,FALSE)</f>
        <v>Exchange rate :</v>
      </c>
      <c r="G455" s="143">
        <f>ROUND(IF(ISBLANK(C455),0,VLOOKUP(C455,'[2]Acha Air Sales Price List'!$B$1:$X$65536,12,FALSE)*$L$14),2)</f>
        <v>0</v>
      </c>
      <c r="H455" s="144">
        <f t="shared" si="11"/>
        <v>0</v>
      </c>
      <c r="I455" s="14"/>
    </row>
    <row r="456" spans="1:9" ht="12.4" hidden="1" customHeight="1">
      <c r="A456" s="13"/>
      <c r="B456" s="140"/>
      <c r="C456" s="145"/>
      <c r="D456" s="177"/>
      <c r="E456" s="178"/>
      <c r="F456" s="142" t="str">
        <f>VLOOKUP(C456,'[2]Acha Air Sales Price List'!$B$1:$D$65536,3,FALSE)</f>
        <v>Exchange rate :</v>
      </c>
      <c r="G456" s="143">
        <f>ROUND(IF(ISBLANK(C456),0,VLOOKUP(C456,'[2]Acha Air Sales Price List'!$B$1:$X$65536,12,FALSE)*$L$14),2)</f>
        <v>0</v>
      </c>
      <c r="H456" s="144">
        <f t="shared" si="11"/>
        <v>0</v>
      </c>
      <c r="I456" s="14"/>
    </row>
    <row r="457" spans="1:9" ht="12.4" hidden="1" customHeight="1">
      <c r="A457" s="13"/>
      <c r="B457" s="140"/>
      <c r="C457" s="145"/>
      <c r="D457" s="177"/>
      <c r="E457" s="178"/>
      <c r="F457" s="142" t="str">
        <f>VLOOKUP(C457,'[2]Acha Air Sales Price List'!$B$1:$D$65536,3,FALSE)</f>
        <v>Exchange rate :</v>
      </c>
      <c r="G457" s="143">
        <f>ROUND(IF(ISBLANK(C457),0,VLOOKUP(C457,'[2]Acha Air Sales Price List'!$B$1:$X$65536,12,FALSE)*$L$14),2)</f>
        <v>0</v>
      </c>
      <c r="H457" s="144">
        <f t="shared" si="11"/>
        <v>0</v>
      </c>
      <c r="I457" s="14"/>
    </row>
    <row r="458" spans="1:9" ht="12.4" hidden="1" customHeight="1">
      <c r="A458" s="13"/>
      <c r="B458" s="140"/>
      <c r="C458" s="145"/>
      <c r="D458" s="177"/>
      <c r="E458" s="178"/>
      <c r="F458" s="142" t="str">
        <f>VLOOKUP(C458,'[2]Acha Air Sales Price List'!$B$1:$D$65536,3,FALSE)</f>
        <v>Exchange rate :</v>
      </c>
      <c r="G458" s="143">
        <f>ROUND(IF(ISBLANK(C458),0,VLOOKUP(C458,'[2]Acha Air Sales Price List'!$B$1:$X$65536,12,FALSE)*$L$14),2)</f>
        <v>0</v>
      </c>
      <c r="H458" s="144">
        <f t="shared" si="11"/>
        <v>0</v>
      </c>
      <c r="I458" s="14"/>
    </row>
    <row r="459" spans="1:9" ht="12.4" hidden="1" customHeight="1">
      <c r="A459" s="13"/>
      <c r="B459" s="140"/>
      <c r="C459" s="145"/>
      <c r="D459" s="177"/>
      <c r="E459" s="178"/>
      <c r="F459" s="142" t="str">
        <f>VLOOKUP(C459,'[2]Acha Air Sales Price List'!$B$1:$D$65536,3,FALSE)</f>
        <v>Exchange rate :</v>
      </c>
      <c r="G459" s="143">
        <f>ROUND(IF(ISBLANK(C459),0,VLOOKUP(C459,'[2]Acha Air Sales Price List'!$B$1:$X$65536,12,FALSE)*$L$14),2)</f>
        <v>0</v>
      </c>
      <c r="H459" s="144">
        <f t="shared" si="11"/>
        <v>0</v>
      </c>
      <c r="I459" s="14"/>
    </row>
    <row r="460" spans="1:9" ht="12.4" hidden="1" customHeight="1">
      <c r="A460" s="13"/>
      <c r="B460" s="140"/>
      <c r="C460" s="145"/>
      <c r="D460" s="177"/>
      <c r="E460" s="178"/>
      <c r="F460" s="142" t="str">
        <f>VLOOKUP(C460,'[2]Acha Air Sales Price List'!$B$1:$D$65536,3,FALSE)</f>
        <v>Exchange rate :</v>
      </c>
      <c r="G460" s="143">
        <f>ROUND(IF(ISBLANK(C460),0,VLOOKUP(C460,'[2]Acha Air Sales Price List'!$B$1:$X$65536,12,FALSE)*$L$14),2)</f>
        <v>0</v>
      </c>
      <c r="H460" s="144">
        <f t="shared" si="11"/>
        <v>0</v>
      </c>
      <c r="I460" s="14"/>
    </row>
    <row r="461" spans="1:9" ht="12.4" hidden="1" customHeight="1">
      <c r="A461" s="13"/>
      <c r="B461" s="140"/>
      <c r="C461" s="145"/>
      <c r="D461" s="177"/>
      <c r="E461" s="178"/>
      <c r="F461" s="142" t="str">
        <f>VLOOKUP(C461,'[2]Acha Air Sales Price List'!$B$1:$D$65536,3,FALSE)</f>
        <v>Exchange rate :</v>
      </c>
      <c r="G461" s="143">
        <f>ROUND(IF(ISBLANK(C461),0,VLOOKUP(C461,'[2]Acha Air Sales Price List'!$B$1:$X$65536,12,FALSE)*$L$14),2)</f>
        <v>0</v>
      </c>
      <c r="H461" s="144">
        <f t="shared" si="11"/>
        <v>0</v>
      </c>
      <c r="I461" s="14"/>
    </row>
    <row r="462" spans="1:9" ht="12.4" hidden="1" customHeight="1">
      <c r="A462" s="13"/>
      <c r="B462" s="140"/>
      <c r="C462" s="145"/>
      <c r="D462" s="177"/>
      <c r="E462" s="178"/>
      <c r="F462" s="142" t="str">
        <f>VLOOKUP(C462,'[2]Acha Air Sales Price List'!$B$1:$D$65536,3,FALSE)</f>
        <v>Exchange rate :</v>
      </c>
      <c r="G462" s="143">
        <f>ROUND(IF(ISBLANK(C462),0,VLOOKUP(C462,'[2]Acha Air Sales Price List'!$B$1:$X$65536,12,FALSE)*$L$14),2)</f>
        <v>0</v>
      </c>
      <c r="H462" s="144">
        <f t="shared" si="11"/>
        <v>0</v>
      </c>
      <c r="I462" s="14"/>
    </row>
    <row r="463" spans="1:9" ht="12.4" hidden="1" customHeight="1">
      <c r="A463" s="13"/>
      <c r="B463" s="140"/>
      <c r="C463" s="145"/>
      <c r="D463" s="177"/>
      <c r="E463" s="178"/>
      <c r="F463" s="142" t="str">
        <f>VLOOKUP(C463,'[2]Acha Air Sales Price List'!$B$1:$D$65536,3,FALSE)</f>
        <v>Exchange rate :</v>
      </c>
      <c r="G463" s="143">
        <f>ROUND(IF(ISBLANK(C463),0,VLOOKUP(C463,'[2]Acha Air Sales Price List'!$B$1:$X$65536,12,FALSE)*$L$14),2)</f>
        <v>0</v>
      </c>
      <c r="H463" s="144">
        <f t="shared" si="11"/>
        <v>0</v>
      </c>
      <c r="I463" s="14"/>
    </row>
    <row r="464" spans="1:9" ht="12.4" hidden="1" customHeight="1">
      <c r="A464" s="13"/>
      <c r="B464" s="140"/>
      <c r="C464" s="145"/>
      <c r="D464" s="177"/>
      <c r="E464" s="178"/>
      <c r="F464" s="142" t="str">
        <f>VLOOKUP(C464,'[2]Acha Air Sales Price List'!$B$1:$D$65536,3,FALSE)</f>
        <v>Exchange rate :</v>
      </c>
      <c r="G464" s="143">
        <f>ROUND(IF(ISBLANK(C464),0,VLOOKUP(C464,'[2]Acha Air Sales Price List'!$B$1:$X$65536,12,FALSE)*$L$14),2)</f>
        <v>0</v>
      </c>
      <c r="H464" s="144">
        <f t="shared" si="11"/>
        <v>0</v>
      </c>
      <c r="I464" s="14"/>
    </row>
    <row r="465" spans="1:9" ht="12.4" hidden="1" customHeight="1">
      <c r="A465" s="13"/>
      <c r="B465" s="140"/>
      <c r="C465" s="145"/>
      <c r="D465" s="177"/>
      <c r="E465" s="178"/>
      <c r="F465" s="142" t="str">
        <f>VLOOKUP(C465,'[2]Acha Air Sales Price List'!$B$1:$D$65536,3,FALSE)</f>
        <v>Exchange rate :</v>
      </c>
      <c r="G465" s="143">
        <f>ROUND(IF(ISBLANK(C465),0,VLOOKUP(C465,'[2]Acha Air Sales Price List'!$B$1:$X$65536,12,FALSE)*$L$14),2)</f>
        <v>0</v>
      </c>
      <c r="H465" s="144">
        <f t="shared" si="11"/>
        <v>0</v>
      </c>
      <c r="I465" s="14"/>
    </row>
    <row r="466" spans="1:9" ht="12.4" hidden="1" customHeight="1">
      <c r="A466" s="13"/>
      <c r="B466" s="140"/>
      <c r="C466" s="145"/>
      <c r="D466" s="177"/>
      <c r="E466" s="178"/>
      <c r="F466" s="142" t="str">
        <f>VLOOKUP(C466,'[2]Acha Air Sales Price List'!$B$1:$D$65536,3,FALSE)</f>
        <v>Exchange rate :</v>
      </c>
      <c r="G466" s="143">
        <f>ROUND(IF(ISBLANK(C466),0,VLOOKUP(C466,'[2]Acha Air Sales Price List'!$B$1:$X$65536,12,FALSE)*$L$14),2)</f>
        <v>0</v>
      </c>
      <c r="H466" s="144">
        <f t="shared" si="11"/>
        <v>0</v>
      </c>
      <c r="I466" s="14"/>
    </row>
    <row r="467" spans="1:9" ht="12.4" hidden="1" customHeight="1">
      <c r="A467" s="13"/>
      <c r="B467" s="140"/>
      <c r="C467" s="145"/>
      <c r="D467" s="177"/>
      <c r="E467" s="178"/>
      <c r="F467" s="142" t="str">
        <f>VLOOKUP(C467,'[2]Acha Air Sales Price List'!$B$1:$D$65536,3,FALSE)</f>
        <v>Exchange rate :</v>
      </c>
      <c r="G467" s="143">
        <f>ROUND(IF(ISBLANK(C467),0,VLOOKUP(C467,'[2]Acha Air Sales Price List'!$B$1:$X$65536,12,FALSE)*$L$14),2)</f>
        <v>0</v>
      </c>
      <c r="H467" s="144">
        <f t="shared" si="11"/>
        <v>0</v>
      </c>
      <c r="I467" s="14"/>
    </row>
    <row r="468" spans="1:9" ht="12.4" hidden="1" customHeight="1">
      <c r="A468" s="13"/>
      <c r="B468" s="140"/>
      <c r="C468" s="145"/>
      <c r="D468" s="177"/>
      <c r="E468" s="178"/>
      <c r="F468" s="142" t="str">
        <f>VLOOKUP(C468,'[2]Acha Air Sales Price List'!$B$1:$D$65536,3,FALSE)</f>
        <v>Exchange rate :</v>
      </c>
      <c r="G468" s="143">
        <f>ROUND(IF(ISBLANK(C468),0,VLOOKUP(C468,'[2]Acha Air Sales Price List'!$B$1:$X$65536,12,FALSE)*$L$14),2)</f>
        <v>0</v>
      </c>
      <c r="H468" s="144">
        <f t="shared" si="11"/>
        <v>0</v>
      </c>
      <c r="I468" s="14"/>
    </row>
    <row r="469" spans="1:9" ht="12.4" hidden="1" customHeight="1">
      <c r="A469" s="13"/>
      <c r="B469" s="140"/>
      <c r="C469" s="145"/>
      <c r="D469" s="177"/>
      <c r="E469" s="178"/>
      <c r="F469" s="142" t="str">
        <f>VLOOKUP(C469,'[2]Acha Air Sales Price List'!$B$1:$D$65536,3,FALSE)</f>
        <v>Exchange rate :</v>
      </c>
      <c r="G469" s="143">
        <f>ROUND(IF(ISBLANK(C469),0,VLOOKUP(C469,'[2]Acha Air Sales Price List'!$B$1:$X$65536,12,FALSE)*$L$14),2)</f>
        <v>0</v>
      </c>
      <c r="H469" s="144">
        <f t="shared" si="11"/>
        <v>0</v>
      </c>
      <c r="I469" s="14"/>
    </row>
    <row r="470" spans="1:9" ht="12.4" hidden="1" customHeight="1">
      <c r="A470" s="13"/>
      <c r="B470" s="140"/>
      <c r="C470" s="145"/>
      <c r="D470" s="177"/>
      <c r="E470" s="178"/>
      <c r="F470" s="142" t="str">
        <f>VLOOKUP(C470,'[2]Acha Air Sales Price List'!$B$1:$D$65536,3,FALSE)</f>
        <v>Exchange rate :</v>
      </c>
      <c r="G470" s="143">
        <f>ROUND(IF(ISBLANK(C470),0,VLOOKUP(C470,'[2]Acha Air Sales Price List'!$B$1:$X$65536,12,FALSE)*$L$14),2)</f>
        <v>0</v>
      </c>
      <c r="H470" s="144">
        <f t="shared" si="11"/>
        <v>0</v>
      </c>
      <c r="I470" s="14"/>
    </row>
    <row r="471" spans="1:9" ht="12.4" hidden="1" customHeight="1">
      <c r="A471" s="13"/>
      <c r="B471" s="140"/>
      <c r="C471" s="145"/>
      <c r="D471" s="177"/>
      <c r="E471" s="178"/>
      <c r="F471" s="142" t="str">
        <f>VLOOKUP(C471,'[2]Acha Air Sales Price List'!$B$1:$D$65536,3,FALSE)</f>
        <v>Exchange rate :</v>
      </c>
      <c r="G471" s="143">
        <f>ROUND(IF(ISBLANK(C471),0,VLOOKUP(C471,'[2]Acha Air Sales Price List'!$B$1:$X$65536,12,FALSE)*$L$14),2)</f>
        <v>0</v>
      </c>
      <c r="H471" s="144">
        <f t="shared" si="11"/>
        <v>0</v>
      </c>
      <c r="I471" s="14"/>
    </row>
    <row r="472" spans="1:9" ht="12.4" hidden="1" customHeight="1">
      <c r="A472" s="13"/>
      <c r="B472" s="140"/>
      <c r="C472" s="145"/>
      <c r="D472" s="177"/>
      <c r="E472" s="178"/>
      <c r="F472" s="142" t="str">
        <f>VLOOKUP(C472,'[2]Acha Air Sales Price List'!$B$1:$D$65536,3,FALSE)</f>
        <v>Exchange rate :</v>
      </c>
      <c r="G472" s="143">
        <f>ROUND(IF(ISBLANK(C472),0,VLOOKUP(C472,'[2]Acha Air Sales Price List'!$B$1:$X$65536,12,FALSE)*$L$14),2)</f>
        <v>0</v>
      </c>
      <c r="H472" s="144">
        <f t="shared" si="11"/>
        <v>0</v>
      </c>
      <c r="I472" s="14"/>
    </row>
    <row r="473" spans="1:9" ht="12.4" hidden="1" customHeight="1">
      <c r="A473" s="13"/>
      <c r="B473" s="140"/>
      <c r="C473" s="145"/>
      <c r="D473" s="177"/>
      <c r="E473" s="178"/>
      <c r="F473" s="142" t="str">
        <f>VLOOKUP(C473,'[2]Acha Air Sales Price List'!$B$1:$D$65536,3,FALSE)</f>
        <v>Exchange rate :</v>
      </c>
      <c r="G473" s="143">
        <f>ROUND(IF(ISBLANK(C473),0,VLOOKUP(C473,'[2]Acha Air Sales Price List'!$B$1:$X$65536,12,FALSE)*$L$14),2)</f>
        <v>0</v>
      </c>
      <c r="H473" s="144">
        <f t="shared" si="11"/>
        <v>0</v>
      </c>
      <c r="I473" s="14"/>
    </row>
    <row r="474" spans="1:9" ht="12.4" hidden="1" customHeight="1">
      <c r="A474" s="13"/>
      <c r="B474" s="140"/>
      <c r="C474" s="145"/>
      <c r="D474" s="177"/>
      <c r="E474" s="178"/>
      <c r="F474" s="142" t="str">
        <f>VLOOKUP(C474,'[2]Acha Air Sales Price List'!$B$1:$D$65536,3,FALSE)</f>
        <v>Exchange rate :</v>
      </c>
      <c r="G474" s="143">
        <f>ROUND(IF(ISBLANK(C474),0,VLOOKUP(C474,'[2]Acha Air Sales Price List'!$B$1:$X$65536,12,FALSE)*$L$14),2)</f>
        <v>0</v>
      </c>
      <c r="H474" s="144">
        <f t="shared" si="11"/>
        <v>0</v>
      </c>
      <c r="I474" s="14"/>
    </row>
    <row r="475" spans="1:9" ht="12.4" hidden="1" customHeight="1">
      <c r="A475" s="13"/>
      <c r="B475" s="140"/>
      <c r="C475" s="146"/>
      <c r="D475" s="177"/>
      <c r="E475" s="178"/>
      <c r="F475" s="142" t="str">
        <f>VLOOKUP(C475,'[2]Acha Air Sales Price List'!$B$1:$D$65536,3,FALSE)</f>
        <v>Exchange rate :</v>
      </c>
      <c r="G475" s="143">
        <f>ROUND(IF(ISBLANK(C475),0,VLOOKUP(C475,'[2]Acha Air Sales Price List'!$B$1:$X$65536,12,FALSE)*$L$14),2)</f>
        <v>0</v>
      </c>
      <c r="H475" s="144">
        <f t="shared" si="11"/>
        <v>0</v>
      </c>
      <c r="I475" s="14"/>
    </row>
    <row r="476" spans="1:9" ht="12" hidden="1" customHeight="1">
      <c r="A476" s="13"/>
      <c r="B476" s="140"/>
      <c r="C476" s="145"/>
      <c r="D476" s="177"/>
      <c r="E476" s="178"/>
      <c r="F476" s="142" t="str">
        <f>VLOOKUP(C476,'[2]Acha Air Sales Price List'!$B$1:$D$65536,3,FALSE)</f>
        <v>Exchange rate :</v>
      </c>
      <c r="G476" s="143">
        <f>ROUND(IF(ISBLANK(C476),0,VLOOKUP(C476,'[2]Acha Air Sales Price List'!$B$1:$X$65536,12,FALSE)*$L$14),2)</f>
        <v>0</v>
      </c>
      <c r="H476" s="144">
        <f t="shared" si="11"/>
        <v>0</v>
      </c>
      <c r="I476" s="14"/>
    </row>
    <row r="477" spans="1:9" ht="12.4" hidden="1" customHeight="1">
      <c r="A477" s="13"/>
      <c r="B477" s="140"/>
      <c r="C477" s="145"/>
      <c r="D477" s="177"/>
      <c r="E477" s="178"/>
      <c r="F477" s="142" t="str">
        <f>VLOOKUP(C477,'[2]Acha Air Sales Price List'!$B$1:$D$65536,3,FALSE)</f>
        <v>Exchange rate :</v>
      </c>
      <c r="G477" s="143">
        <f>ROUND(IF(ISBLANK(C477),0,VLOOKUP(C477,'[2]Acha Air Sales Price List'!$B$1:$X$65536,12,FALSE)*$L$14),2)</f>
        <v>0</v>
      </c>
      <c r="H477" s="144">
        <f t="shared" si="11"/>
        <v>0</v>
      </c>
      <c r="I477" s="14"/>
    </row>
    <row r="478" spans="1:9" ht="12.4" hidden="1" customHeight="1">
      <c r="A478" s="13"/>
      <c r="B478" s="140"/>
      <c r="C478" s="145"/>
      <c r="D478" s="177"/>
      <c r="E478" s="178"/>
      <c r="F478" s="142" t="str">
        <f>VLOOKUP(C478,'[2]Acha Air Sales Price List'!$B$1:$D$65536,3,FALSE)</f>
        <v>Exchange rate :</v>
      </c>
      <c r="G478" s="143">
        <f>ROUND(IF(ISBLANK(C478),0,VLOOKUP(C478,'[2]Acha Air Sales Price List'!$B$1:$X$65536,12,FALSE)*$L$14),2)</f>
        <v>0</v>
      </c>
      <c r="H478" s="144">
        <f t="shared" si="11"/>
        <v>0</v>
      </c>
      <c r="I478" s="14"/>
    </row>
    <row r="479" spans="1:9" ht="12.4" hidden="1" customHeight="1">
      <c r="A479" s="13"/>
      <c r="B479" s="140"/>
      <c r="C479" s="145"/>
      <c r="D479" s="177"/>
      <c r="E479" s="178"/>
      <c r="F479" s="142" t="str">
        <f>VLOOKUP(C479,'[2]Acha Air Sales Price List'!$B$1:$D$65536,3,FALSE)</f>
        <v>Exchange rate :</v>
      </c>
      <c r="G479" s="143">
        <f>ROUND(IF(ISBLANK(C479),0,VLOOKUP(C479,'[2]Acha Air Sales Price List'!$B$1:$X$65536,12,FALSE)*$L$14),2)</f>
        <v>0</v>
      </c>
      <c r="H479" s="144">
        <f t="shared" si="11"/>
        <v>0</v>
      </c>
      <c r="I479" s="14"/>
    </row>
    <row r="480" spans="1:9" ht="12.4" hidden="1" customHeight="1">
      <c r="A480" s="13"/>
      <c r="B480" s="140"/>
      <c r="C480" s="145"/>
      <c r="D480" s="177"/>
      <c r="E480" s="178"/>
      <c r="F480" s="142" t="str">
        <f>VLOOKUP(C480,'[2]Acha Air Sales Price List'!$B$1:$D$65536,3,FALSE)</f>
        <v>Exchange rate :</v>
      </c>
      <c r="G480" s="143">
        <f>ROUND(IF(ISBLANK(C480),0,VLOOKUP(C480,'[2]Acha Air Sales Price List'!$B$1:$X$65536,12,FALSE)*$L$14),2)</f>
        <v>0</v>
      </c>
      <c r="H480" s="144">
        <f t="shared" si="11"/>
        <v>0</v>
      </c>
      <c r="I480" s="14"/>
    </row>
    <row r="481" spans="1:9" ht="12.4" hidden="1" customHeight="1">
      <c r="A481" s="13"/>
      <c r="B481" s="140"/>
      <c r="C481" s="145"/>
      <c r="D481" s="177"/>
      <c r="E481" s="178"/>
      <c r="F481" s="142" t="str">
        <f>VLOOKUP(C481,'[2]Acha Air Sales Price List'!$B$1:$D$65536,3,FALSE)</f>
        <v>Exchange rate :</v>
      </c>
      <c r="G481" s="143">
        <f>ROUND(IF(ISBLANK(C481),0,VLOOKUP(C481,'[2]Acha Air Sales Price List'!$B$1:$X$65536,12,FALSE)*$L$14),2)</f>
        <v>0</v>
      </c>
      <c r="H481" s="144">
        <f t="shared" si="11"/>
        <v>0</v>
      </c>
      <c r="I481" s="14"/>
    </row>
    <row r="482" spans="1:9" ht="12.4" hidden="1" customHeight="1">
      <c r="A482" s="13"/>
      <c r="B482" s="140"/>
      <c r="C482" s="145"/>
      <c r="D482" s="177"/>
      <c r="E482" s="178"/>
      <c r="F482" s="142" t="str">
        <f>VLOOKUP(C482,'[2]Acha Air Sales Price List'!$B$1:$D$65536,3,FALSE)</f>
        <v>Exchange rate :</v>
      </c>
      <c r="G482" s="143">
        <f>ROUND(IF(ISBLANK(C482),0,VLOOKUP(C482,'[2]Acha Air Sales Price List'!$B$1:$X$65536,12,FALSE)*$L$14),2)</f>
        <v>0</v>
      </c>
      <c r="H482" s="144">
        <f t="shared" si="11"/>
        <v>0</v>
      </c>
      <c r="I482" s="14"/>
    </row>
    <row r="483" spans="1:9" ht="12.4" hidden="1" customHeight="1">
      <c r="A483" s="13"/>
      <c r="B483" s="140"/>
      <c r="C483" s="145"/>
      <c r="D483" s="177"/>
      <c r="E483" s="178"/>
      <c r="F483" s="142" t="str">
        <f>VLOOKUP(C483,'[2]Acha Air Sales Price List'!$B$1:$D$65536,3,FALSE)</f>
        <v>Exchange rate :</v>
      </c>
      <c r="G483" s="143">
        <f>ROUND(IF(ISBLANK(C483),0,VLOOKUP(C483,'[2]Acha Air Sales Price List'!$B$1:$X$65536,12,FALSE)*$L$14),2)</f>
        <v>0</v>
      </c>
      <c r="H483" s="144">
        <f t="shared" si="11"/>
        <v>0</v>
      </c>
      <c r="I483" s="14"/>
    </row>
    <row r="484" spans="1:9" ht="12.4" hidden="1" customHeight="1">
      <c r="A484" s="13"/>
      <c r="B484" s="140"/>
      <c r="C484" s="145"/>
      <c r="D484" s="177"/>
      <c r="E484" s="178"/>
      <c r="F484" s="142" t="str">
        <f>VLOOKUP(C484,'[2]Acha Air Sales Price List'!$B$1:$D$65536,3,FALSE)</f>
        <v>Exchange rate :</v>
      </c>
      <c r="G484" s="143">
        <f>ROUND(IF(ISBLANK(C484),0,VLOOKUP(C484,'[2]Acha Air Sales Price List'!$B$1:$X$65536,12,FALSE)*$L$14),2)</f>
        <v>0</v>
      </c>
      <c r="H484" s="144">
        <f t="shared" si="11"/>
        <v>0</v>
      </c>
      <c r="I484" s="14"/>
    </row>
    <row r="485" spans="1:9" ht="12.4" hidden="1" customHeight="1">
      <c r="A485" s="13"/>
      <c r="B485" s="140"/>
      <c r="C485" s="145"/>
      <c r="D485" s="177"/>
      <c r="E485" s="178"/>
      <c r="F485" s="142" t="str">
        <f>VLOOKUP(C485,'[2]Acha Air Sales Price List'!$B$1:$D$65536,3,FALSE)</f>
        <v>Exchange rate :</v>
      </c>
      <c r="G485" s="143">
        <f>ROUND(IF(ISBLANK(C485),0,VLOOKUP(C485,'[2]Acha Air Sales Price List'!$B$1:$X$65536,12,FALSE)*$L$14),2)</f>
        <v>0</v>
      </c>
      <c r="H485" s="144">
        <f t="shared" si="11"/>
        <v>0</v>
      </c>
      <c r="I485" s="14"/>
    </row>
    <row r="486" spans="1:9" ht="12.4" hidden="1" customHeight="1">
      <c r="A486" s="13"/>
      <c r="B486" s="140"/>
      <c r="C486" s="145"/>
      <c r="D486" s="177"/>
      <c r="E486" s="178"/>
      <c r="F486" s="142" t="str">
        <f>VLOOKUP(C486,'[2]Acha Air Sales Price List'!$B$1:$D$65536,3,FALSE)</f>
        <v>Exchange rate :</v>
      </c>
      <c r="G486" s="143">
        <f>ROUND(IF(ISBLANK(C486),0,VLOOKUP(C486,'[2]Acha Air Sales Price List'!$B$1:$X$65536,12,FALSE)*$L$14),2)</f>
        <v>0</v>
      </c>
      <c r="H486" s="144">
        <f t="shared" si="11"/>
        <v>0</v>
      </c>
      <c r="I486" s="14"/>
    </row>
    <row r="487" spans="1:9" ht="12.4" hidden="1" customHeight="1">
      <c r="A487" s="13"/>
      <c r="B487" s="140"/>
      <c r="C487" s="145"/>
      <c r="D487" s="177"/>
      <c r="E487" s="178"/>
      <c r="F487" s="142" t="str">
        <f>VLOOKUP(C487,'[2]Acha Air Sales Price List'!$B$1:$D$65536,3,FALSE)</f>
        <v>Exchange rate :</v>
      </c>
      <c r="G487" s="143">
        <f>ROUND(IF(ISBLANK(C487),0,VLOOKUP(C487,'[2]Acha Air Sales Price List'!$B$1:$X$65536,12,FALSE)*$L$14),2)</f>
        <v>0</v>
      </c>
      <c r="H487" s="144">
        <f t="shared" si="11"/>
        <v>0</v>
      </c>
      <c r="I487" s="14"/>
    </row>
    <row r="488" spans="1:9" ht="12.4" hidden="1" customHeight="1">
      <c r="A488" s="13"/>
      <c r="B488" s="140"/>
      <c r="C488" s="145"/>
      <c r="D488" s="177"/>
      <c r="E488" s="178"/>
      <c r="F488" s="142" t="str">
        <f>VLOOKUP(C488,'[2]Acha Air Sales Price List'!$B$1:$D$65536,3,FALSE)</f>
        <v>Exchange rate :</v>
      </c>
      <c r="G488" s="143">
        <f>ROUND(IF(ISBLANK(C488),0,VLOOKUP(C488,'[2]Acha Air Sales Price List'!$B$1:$X$65536,12,FALSE)*$L$14),2)</f>
        <v>0</v>
      </c>
      <c r="H488" s="144">
        <f t="shared" si="11"/>
        <v>0</v>
      </c>
      <c r="I488" s="14"/>
    </row>
    <row r="489" spans="1:9" ht="12.4" hidden="1" customHeight="1">
      <c r="A489" s="13"/>
      <c r="B489" s="140"/>
      <c r="C489" s="145"/>
      <c r="D489" s="177"/>
      <c r="E489" s="178"/>
      <c r="F489" s="142" t="str">
        <f>VLOOKUP(C489,'[2]Acha Air Sales Price List'!$B$1:$D$65536,3,FALSE)</f>
        <v>Exchange rate :</v>
      </c>
      <c r="G489" s="143">
        <f>ROUND(IF(ISBLANK(C489),0,VLOOKUP(C489,'[2]Acha Air Sales Price List'!$B$1:$X$65536,12,FALSE)*$L$14),2)</f>
        <v>0</v>
      </c>
      <c r="H489" s="144">
        <f t="shared" si="11"/>
        <v>0</v>
      </c>
      <c r="I489" s="14"/>
    </row>
    <row r="490" spans="1:9" ht="12.4" hidden="1" customHeight="1">
      <c r="A490" s="13"/>
      <c r="B490" s="140"/>
      <c r="C490" s="145"/>
      <c r="D490" s="177"/>
      <c r="E490" s="178"/>
      <c r="F490" s="142" t="str">
        <f>VLOOKUP(C490,'[2]Acha Air Sales Price List'!$B$1:$D$65536,3,FALSE)</f>
        <v>Exchange rate :</v>
      </c>
      <c r="G490" s="143">
        <f>ROUND(IF(ISBLANK(C490),0,VLOOKUP(C490,'[2]Acha Air Sales Price List'!$B$1:$X$65536,12,FALSE)*$L$14),2)</f>
        <v>0</v>
      </c>
      <c r="H490" s="144">
        <f t="shared" si="11"/>
        <v>0</v>
      </c>
      <c r="I490" s="14"/>
    </row>
    <row r="491" spans="1:9" ht="12.4" hidden="1" customHeight="1">
      <c r="A491" s="13"/>
      <c r="B491" s="140"/>
      <c r="C491" s="145"/>
      <c r="D491" s="177"/>
      <c r="E491" s="178"/>
      <c r="F491" s="142" t="str">
        <f>VLOOKUP(C491,'[2]Acha Air Sales Price List'!$B$1:$D$65536,3,FALSE)</f>
        <v>Exchange rate :</v>
      </c>
      <c r="G491" s="143">
        <f>ROUND(IF(ISBLANK(C491),0,VLOOKUP(C491,'[2]Acha Air Sales Price List'!$B$1:$X$65536,12,FALSE)*$L$14),2)</f>
        <v>0</v>
      </c>
      <c r="H491" s="144">
        <f t="shared" si="11"/>
        <v>0</v>
      </c>
      <c r="I491" s="14"/>
    </row>
    <row r="492" spans="1:9" ht="12.4" hidden="1" customHeight="1">
      <c r="A492" s="13"/>
      <c r="B492" s="140"/>
      <c r="C492" s="145"/>
      <c r="D492" s="177"/>
      <c r="E492" s="178"/>
      <c r="F492" s="142" t="str">
        <f>VLOOKUP(C492,'[2]Acha Air Sales Price List'!$B$1:$D$65536,3,FALSE)</f>
        <v>Exchange rate :</v>
      </c>
      <c r="G492" s="143">
        <f>ROUND(IF(ISBLANK(C492),0,VLOOKUP(C492,'[2]Acha Air Sales Price List'!$B$1:$X$65536,12,FALSE)*$L$14),2)</f>
        <v>0</v>
      </c>
      <c r="H492" s="144">
        <f t="shared" si="11"/>
        <v>0</v>
      </c>
      <c r="I492" s="14"/>
    </row>
    <row r="493" spans="1:9" ht="12.4" hidden="1" customHeight="1">
      <c r="A493" s="13"/>
      <c r="B493" s="140"/>
      <c r="C493" s="145"/>
      <c r="D493" s="177"/>
      <c r="E493" s="178"/>
      <c r="F493" s="142" t="str">
        <f>VLOOKUP(C493,'[2]Acha Air Sales Price List'!$B$1:$D$65536,3,FALSE)</f>
        <v>Exchange rate :</v>
      </c>
      <c r="G493" s="143">
        <f>ROUND(IF(ISBLANK(C493),0,VLOOKUP(C493,'[2]Acha Air Sales Price List'!$B$1:$X$65536,12,FALSE)*$L$14),2)</f>
        <v>0</v>
      </c>
      <c r="H493" s="144">
        <f t="shared" si="11"/>
        <v>0</v>
      </c>
      <c r="I493" s="14"/>
    </row>
    <row r="494" spans="1:9" ht="12.4" hidden="1" customHeight="1">
      <c r="A494" s="13"/>
      <c r="B494" s="140"/>
      <c r="C494" s="145"/>
      <c r="D494" s="177"/>
      <c r="E494" s="178"/>
      <c r="F494" s="142" t="str">
        <f>VLOOKUP(C494,'[2]Acha Air Sales Price List'!$B$1:$D$65536,3,FALSE)</f>
        <v>Exchange rate :</v>
      </c>
      <c r="G494" s="143">
        <f>ROUND(IF(ISBLANK(C494),0,VLOOKUP(C494,'[2]Acha Air Sales Price List'!$B$1:$X$65536,12,FALSE)*$L$14),2)</f>
        <v>0</v>
      </c>
      <c r="H494" s="144">
        <f t="shared" si="11"/>
        <v>0</v>
      </c>
      <c r="I494" s="14"/>
    </row>
    <row r="495" spans="1:9" ht="12.4" hidden="1" customHeight="1">
      <c r="A495" s="13"/>
      <c r="B495" s="140"/>
      <c r="C495" s="145"/>
      <c r="D495" s="177"/>
      <c r="E495" s="178"/>
      <c r="F495" s="142" t="str">
        <f>VLOOKUP(C495,'[2]Acha Air Sales Price List'!$B$1:$D$65536,3,FALSE)</f>
        <v>Exchange rate :</v>
      </c>
      <c r="G495" s="143">
        <f>ROUND(IF(ISBLANK(C495),0,VLOOKUP(C495,'[2]Acha Air Sales Price List'!$B$1:$X$65536,12,FALSE)*$L$14),2)</f>
        <v>0</v>
      </c>
      <c r="H495" s="144">
        <f t="shared" si="11"/>
        <v>0</v>
      </c>
      <c r="I495" s="14"/>
    </row>
    <row r="496" spans="1:9" ht="12.4" hidden="1" customHeight="1">
      <c r="A496" s="13"/>
      <c r="B496" s="140"/>
      <c r="C496" s="145"/>
      <c r="D496" s="177"/>
      <c r="E496" s="178"/>
      <c r="F496" s="142" t="str">
        <f>VLOOKUP(C496,'[2]Acha Air Sales Price List'!$B$1:$D$65536,3,FALSE)</f>
        <v>Exchange rate :</v>
      </c>
      <c r="G496" s="143">
        <f>ROUND(IF(ISBLANK(C496),0,VLOOKUP(C496,'[2]Acha Air Sales Price List'!$B$1:$X$65536,12,FALSE)*$L$14),2)</f>
        <v>0</v>
      </c>
      <c r="H496" s="144">
        <f t="shared" si="11"/>
        <v>0</v>
      </c>
      <c r="I496" s="14"/>
    </row>
    <row r="497" spans="1:9" ht="12.4" hidden="1" customHeight="1">
      <c r="A497" s="13"/>
      <c r="B497" s="140"/>
      <c r="C497" s="145"/>
      <c r="D497" s="177"/>
      <c r="E497" s="178"/>
      <c r="F497" s="142" t="str">
        <f>VLOOKUP(C497,'[2]Acha Air Sales Price List'!$B$1:$D$65536,3,FALSE)</f>
        <v>Exchange rate :</v>
      </c>
      <c r="G497" s="143">
        <f>ROUND(IF(ISBLANK(C497),0,VLOOKUP(C497,'[2]Acha Air Sales Price List'!$B$1:$X$65536,12,FALSE)*$L$14),2)</f>
        <v>0</v>
      </c>
      <c r="H497" s="144">
        <f t="shared" si="11"/>
        <v>0</v>
      </c>
      <c r="I497" s="14"/>
    </row>
    <row r="498" spans="1:9" ht="12.4" hidden="1" customHeight="1">
      <c r="A498" s="13"/>
      <c r="B498" s="140"/>
      <c r="C498" s="145"/>
      <c r="D498" s="177"/>
      <c r="E498" s="178"/>
      <c r="F498" s="142" t="str">
        <f>VLOOKUP(C498,'[2]Acha Air Sales Price List'!$B$1:$D$65536,3,FALSE)</f>
        <v>Exchange rate :</v>
      </c>
      <c r="G498" s="143">
        <f>ROUND(IF(ISBLANK(C498),0,VLOOKUP(C498,'[2]Acha Air Sales Price List'!$B$1:$X$65536,12,FALSE)*$L$14),2)</f>
        <v>0</v>
      </c>
      <c r="H498" s="144">
        <f t="shared" si="11"/>
        <v>0</v>
      </c>
      <c r="I498" s="14"/>
    </row>
    <row r="499" spans="1:9" ht="12.4" hidden="1" customHeight="1">
      <c r="A499" s="13"/>
      <c r="B499" s="140"/>
      <c r="C499" s="145"/>
      <c r="D499" s="177"/>
      <c r="E499" s="178"/>
      <c r="F499" s="142" t="str">
        <f>VLOOKUP(C499,'[2]Acha Air Sales Price List'!$B$1:$D$65536,3,FALSE)</f>
        <v>Exchange rate :</v>
      </c>
      <c r="G499" s="143">
        <f>ROUND(IF(ISBLANK(C499),0,VLOOKUP(C499,'[2]Acha Air Sales Price List'!$B$1:$X$65536,12,FALSE)*$L$14),2)</f>
        <v>0</v>
      </c>
      <c r="H499" s="144">
        <f t="shared" si="11"/>
        <v>0</v>
      </c>
      <c r="I499" s="14"/>
    </row>
    <row r="500" spans="1:9" ht="12.4" hidden="1" customHeight="1">
      <c r="A500" s="13"/>
      <c r="B500" s="140"/>
      <c r="C500" s="145"/>
      <c r="D500" s="177"/>
      <c r="E500" s="178"/>
      <c r="F500" s="142" t="str">
        <f>VLOOKUP(C500,'[2]Acha Air Sales Price List'!$B$1:$D$65536,3,FALSE)</f>
        <v>Exchange rate :</v>
      </c>
      <c r="G500" s="143">
        <f>ROUND(IF(ISBLANK(C500),0,VLOOKUP(C500,'[2]Acha Air Sales Price List'!$B$1:$X$65536,12,FALSE)*$L$14),2)</f>
        <v>0</v>
      </c>
      <c r="H500" s="144">
        <f t="shared" si="11"/>
        <v>0</v>
      </c>
      <c r="I500" s="14"/>
    </row>
    <row r="501" spans="1:9" ht="12.4" hidden="1" customHeight="1">
      <c r="A501" s="13"/>
      <c r="B501" s="140"/>
      <c r="C501" s="145"/>
      <c r="D501" s="177"/>
      <c r="E501" s="178"/>
      <c r="F501" s="142" t="str">
        <f>VLOOKUP(C501,'[2]Acha Air Sales Price List'!$B$1:$D$65536,3,FALSE)</f>
        <v>Exchange rate :</v>
      </c>
      <c r="G501" s="143">
        <f>ROUND(IF(ISBLANK(C501),0,VLOOKUP(C501,'[2]Acha Air Sales Price List'!$B$1:$X$65536,12,FALSE)*$L$14),2)</f>
        <v>0</v>
      </c>
      <c r="H501" s="144">
        <f t="shared" si="11"/>
        <v>0</v>
      </c>
      <c r="I501" s="14"/>
    </row>
    <row r="502" spans="1:9" ht="12.4" hidden="1" customHeight="1">
      <c r="A502" s="13"/>
      <c r="B502" s="140"/>
      <c r="C502" s="145"/>
      <c r="D502" s="177"/>
      <c r="E502" s="178"/>
      <c r="F502" s="142" t="str">
        <f>VLOOKUP(C502,'[2]Acha Air Sales Price List'!$B$1:$D$65536,3,FALSE)</f>
        <v>Exchange rate :</v>
      </c>
      <c r="G502" s="143">
        <f>ROUND(IF(ISBLANK(C502),0,VLOOKUP(C502,'[2]Acha Air Sales Price List'!$B$1:$X$65536,12,FALSE)*$L$14),2)</f>
        <v>0</v>
      </c>
      <c r="H502" s="144">
        <f t="shared" si="11"/>
        <v>0</v>
      </c>
      <c r="I502" s="14"/>
    </row>
    <row r="503" spans="1:9" ht="12.4" hidden="1" customHeight="1">
      <c r="A503" s="13"/>
      <c r="B503" s="140"/>
      <c r="C503" s="146"/>
      <c r="D503" s="177"/>
      <c r="E503" s="178"/>
      <c r="F503" s="142" t="str">
        <f>VLOOKUP(C503,'[2]Acha Air Sales Price List'!$B$1:$D$65536,3,FALSE)</f>
        <v>Exchange rate :</v>
      </c>
      <c r="G503" s="143">
        <f>ROUND(IF(ISBLANK(C503),0,VLOOKUP(C503,'[2]Acha Air Sales Price List'!$B$1:$X$65536,12,FALSE)*$L$14),2)</f>
        <v>0</v>
      </c>
      <c r="H503" s="144">
        <f>ROUND(IF(ISNUMBER(B503), G503*B503, 0),5)</f>
        <v>0</v>
      </c>
      <c r="I503" s="14"/>
    </row>
    <row r="504" spans="1:9" ht="12" hidden="1" customHeight="1">
      <c r="A504" s="13"/>
      <c r="B504" s="140"/>
      <c r="C504" s="145"/>
      <c r="D504" s="177"/>
      <c r="E504" s="178"/>
      <c r="F504" s="142" t="str">
        <f>VLOOKUP(C504,'[2]Acha Air Sales Price List'!$B$1:$D$65536,3,FALSE)</f>
        <v>Exchange rate :</v>
      </c>
      <c r="G504" s="143">
        <f>ROUND(IF(ISBLANK(C504),0,VLOOKUP(C504,'[2]Acha Air Sales Price List'!$B$1:$X$65536,12,FALSE)*$L$14),2)</f>
        <v>0</v>
      </c>
      <c r="H504" s="144">
        <f t="shared" ref="H504:H520" si="12">ROUND(IF(ISNUMBER(B504), G504*B504, 0),5)</f>
        <v>0</v>
      </c>
      <c r="I504" s="14"/>
    </row>
    <row r="505" spans="1:9" ht="12.4" hidden="1" customHeight="1">
      <c r="A505" s="13"/>
      <c r="B505" s="140"/>
      <c r="C505" s="145"/>
      <c r="D505" s="177"/>
      <c r="E505" s="178"/>
      <c r="F505" s="142" t="str">
        <f>VLOOKUP(C505,'[2]Acha Air Sales Price List'!$B$1:$D$65536,3,FALSE)</f>
        <v>Exchange rate :</v>
      </c>
      <c r="G505" s="143">
        <f>ROUND(IF(ISBLANK(C505),0,VLOOKUP(C505,'[2]Acha Air Sales Price List'!$B$1:$X$65536,12,FALSE)*$L$14),2)</f>
        <v>0</v>
      </c>
      <c r="H505" s="144">
        <f t="shared" si="12"/>
        <v>0</v>
      </c>
      <c r="I505" s="14"/>
    </row>
    <row r="506" spans="1:9" ht="12.4" hidden="1" customHeight="1">
      <c r="A506" s="13"/>
      <c r="B506" s="140"/>
      <c r="C506" s="145"/>
      <c r="D506" s="177"/>
      <c r="E506" s="178"/>
      <c r="F506" s="142" t="str">
        <f>VLOOKUP(C506,'[2]Acha Air Sales Price List'!$B$1:$D$65536,3,FALSE)</f>
        <v>Exchange rate :</v>
      </c>
      <c r="G506" s="143">
        <f>ROUND(IF(ISBLANK(C506),0,VLOOKUP(C506,'[2]Acha Air Sales Price List'!$B$1:$X$65536,12,FALSE)*$L$14),2)</f>
        <v>0</v>
      </c>
      <c r="H506" s="144">
        <f t="shared" si="12"/>
        <v>0</v>
      </c>
      <c r="I506" s="14"/>
    </row>
    <row r="507" spans="1:9" ht="12.4" hidden="1" customHeight="1">
      <c r="A507" s="13"/>
      <c r="B507" s="140"/>
      <c r="C507" s="145"/>
      <c r="D507" s="177"/>
      <c r="E507" s="178"/>
      <c r="F507" s="142" t="str">
        <f>VLOOKUP(C507,'[2]Acha Air Sales Price List'!$B$1:$D$65536,3,FALSE)</f>
        <v>Exchange rate :</v>
      </c>
      <c r="G507" s="143">
        <f>ROUND(IF(ISBLANK(C507),0,VLOOKUP(C507,'[2]Acha Air Sales Price List'!$B$1:$X$65536,12,FALSE)*$L$14),2)</f>
        <v>0</v>
      </c>
      <c r="H507" s="144">
        <f t="shared" si="12"/>
        <v>0</v>
      </c>
      <c r="I507" s="14"/>
    </row>
    <row r="508" spans="1:9" ht="12.4" hidden="1" customHeight="1">
      <c r="A508" s="13"/>
      <c r="B508" s="140"/>
      <c r="C508" s="145"/>
      <c r="D508" s="177"/>
      <c r="E508" s="178"/>
      <c r="F508" s="142" t="str">
        <f>VLOOKUP(C508,'[2]Acha Air Sales Price List'!$B$1:$D$65536,3,FALSE)</f>
        <v>Exchange rate :</v>
      </c>
      <c r="G508" s="143">
        <f>ROUND(IF(ISBLANK(C508),0,VLOOKUP(C508,'[2]Acha Air Sales Price List'!$B$1:$X$65536,12,FALSE)*$L$14),2)</f>
        <v>0</v>
      </c>
      <c r="H508" s="144">
        <f t="shared" si="12"/>
        <v>0</v>
      </c>
      <c r="I508" s="14"/>
    </row>
    <row r="509" spans="1:9" ht="12.4" hidden="1" customHeight="1">
      <c r="A509" s="13"/>
      <c r="B509" s="140"/>
      <c r="C509" s="145"/>
      <c r="D509" s="177"/>
      <c r="E509" s="178"/>
      <c r="F509" s="142" t="str">
        <f>VLOOKUP(C509,'[2]Acha Air Sales Price List'!$B$1:$D$65536,3,FALSE)</f>
        <v>Exchange rate :</v>
      </c>
      <c r="G509" s="143">
        <f>ROUND(IF(ISBLANK(C509),0,VLOOKUP(C509,'[2]Acha Air Sales Price List'!$B$1:$X$65536,12,FALSE)*$L$14),2)</f>
        <v>0</v>
      </c>
      <c r="H509" s="144">
        <f t="shared" si="12"/>
        <v>0</v>
      </c>
      <c r="I509" s="14"/>
    </row>
    <row r="510" spans="1:9" ht="12.4" hidden="1" customHeight="1">
      <c r="A510" s="13"/>
      <c r="B510" s="140"/>
      <c r="C510" s="145"/>
      <c r="D510" s="177"/>
      <c r="E510" s="178"/>
      <c r="F510" s="142" t="str">
        <f>VLOOKUP(C510,'[2]Acha Air Sales Price List'!$B$1:$D$65536,3,FALSE)</f>
        <v>Exchange rate :</v>
      </c>
      <c r="G510" s="143">
        <f>ROUND(IF(ISBLANK(C510),0,VLOOKUP(C510,'[2]Acha Air Sales Price List'!$B$1:$X$65536,12,FALSE)*$L$14),2)</f>
        <v>0</v>
      </c>
      <c r="H510" s="144">
        <f t="shared" si="12"/>
        <v>0</v>
      </c>
      <c r="I510" s="14"/>
    </row>
    <row r="511" spans="1:9" ht="12.4" hidden="1" customHeight="1">
      <c r="A511" s="13"/>
      <c r="B511" s="140"/>
      <c r="C511" s="145"/>
      <c r="D511" s="177"/>
      <c r="E511" s="178"/>
      <c r="F511" s="142" t="str">
        <f>VLOOKUP(C511,'[2]Acha Air Sales Price List'!$B$1:$D$65536,3,FALSE)</f>
        <v>Exchange rate :</v>
      </c>
      <c r="G511" s="143">
        <f>ROUND(IF(ISBLANK(C511),0,VLOOKUP(C511,'[2]Acha Air Sales Price List'!$B$1:$X$65536,12,FALSE)*$L$14),2)</f>
        <v>0</v>
      </c>
      <c r="H511" s="144">
        <f t="shared" si="12"/>
        <v>0</v>
      </c>
      <c r="I511" s="14"/>
    </row>
    <row r="512" spans="1:9" ht="12.4" hidden="1" customHeight="1">
      <c r="A512" s="13"/>
      <c r="B512" s="140"/>
      <c r="C512" s="145"/>
      <c r="D512" s="177"/>
      <c r="E512" s="178"/>
      <c r="F512" s="142" t="str">
        <f>VLOOKUP(C512,'[2]Acha Air Sales Price List'!$B$1:$D$65536,3,FALSE)</f>
        <v>Exchange rate :</v>
      </c>
      <c r="G512" s="143">
        <f>ROUND(IF(ISBLANK(C512),0,VLOOKUP(C512,'[2]Acha Air Sales Price List'!$B$1:$X$65536,12,FALSE)*$L$14),2)</f>
        <v>0</v>
      </c>
      <c r="H512" s="144">
        <f t="shared" si="12"/>
        <v>0</v>
      </c>
      <c r="I512" s="14"/>
    </row>
    <row r="513" spans="1:9" ht="12.4" hidden="1" customHeight="1">
      <c r="A513" s="13"/>
      <c r="B513" s="140"/>
      <c r="C513" s="145"/>
      <c r="D513" s="177"/>
      <c r="E513" s="178"/>
      <c r="F513" s="142" t="str">
        <f>VLOOKUP(C513,'[2]Acha Air Sales Price List'!$B$1:$D$65536,3,FALSE)</f>
        <v>Exchange rate :</v>
      </c>
      <c r="G513" s="143">
        <f>ROUND(IF(ISBLANK(C513),0,VLOOKUP(C513,'[2]Acha Air Sales Price List'!$B$1:$X$65536,12,FALSE)*$L$14),2)</f>
        <v>0</v>
      </c>
      <c r="H513" s="144">
        <f t="shared" si="12"/>
        <v>0</v>
      </c>
      <c r="I513" s="14"/>
    </row>
    <row r="514" spans="1:9" ht="12.4" hidden="1" customHeight="1">
      <c r="A514" s="13"/>
      <c r="B514" s="140"/>
      <c r="C514" s="145"/>
      <c r="D514" s="177"/>
      <c r="E514" s="178"/>
      <c r="F514" s="142" t="str">
        <f>VLOOKUP(C514,'[2]Acha Air Sales Price List'!$B$1:$D$65536,3,FALSE)</f>
        <v>Exchange rate :</v>
      </c>
      <c r="G514" s="143">
        <f>ROUND(IF(ISBLANK(C514),0,VLOOKUP(C514,'[2]Acha Air Sales Price List'!$B$1:$X$65536,12,FALSE)*$L$14),2)</f>
        <v>0</v>
      </c>
      <c r="H514" s="144">
        <f t="shared" si="12"/>
        <v>0</v>
      </c>
      <c r="I514" s="14"/>
    </row>
    <row r="515" spans="1:9" ht="12.4" hidden="1" customHeight="1">
      <c r="A515" s="13"/>
      <c r="B515" s="140"/>
      <c r="C515" s="145"/>
      <c r="D515" s="177"/>
      <c r="E515" s="178"/>
      <c r="F515" s="142" t="str">
        <f>VLOOKUP(C515,'[2]Acha Air Sales Price List'!$B$1:$D$65536,3,FALSE)</f>
        <v>Exchange rate :</v>
      </c>
      <c r="G515" s="143">
        <f>ROUND(IF(ISBLANK(C515),0,VLOOKUP(C515,'[2]Acha Air Sales Price List'!$B$1:$X$65536,12,FALSE)*$L$14),2)</f>
        <v>0</v>
      </c>
      <c r="H515" s="144">
        <f t="shared" si="12"/>
        <v>0</v>
      </c>
      <c r="I515" s="14"/>
    </row>
    <row r="516" spans="1:9" ht="12.4" hidden="1" customHeight="1">
      <c r="A516" s="13"/>
      <c r="B516" s="140"/>
      <c r="C516" s="145"/>
      <c r="D516" s="177"/>
      <c r="E516" s="178"/>
      <c r="F516" s="142" t="str">
        <f>VLOOKUP(C516,'[2]Acha Air Sales Price List'!$B$1:$D$65536,3,FALSE)</f>
        <v>Exchange rate :</v>
      </c>
      <c r="G516" s="143">
        <f>ROUND(IF(ISBLANK(C516),0,VLOOKUP(C516,'[2]Acha Air Sales Price List'!$B$1:$X$65536,12,FALSE)*$L$14),2)</f>
        <v>0</v>
      </c>
      <c r="H516" s="144">
        <f t="shared" si="12"/>
        <v>0</v>
      </c>
      <c r="I516" s="14"/>
    </row>
    <row r="517" spans="1:9" ht="12.4" hidden="1" customHeight="1">
      <c r="A517" s="13"/>
      <c r="B517" s="140"/>
      <c r="C517" s="145"/>
      <c r="D517" s="177"/>
      <c r="E517" s="178"/>
      <c r="F517" s="142" t="str">
        <f>VLOOKUP(C517,'[2]Acha Air Sales Price List'!$B$1:$D$65536,3,FALSE)</f>
        <v>Exchange rate :</v>
      </c>
      <c r="G517" s="143">
        <f>ROUND(IF(ISBLANK(C517),0,VLOOKUP(C517,'[2]Acha Air Sales Price List'!$B$1:$X$65536,12,FALSE)*$L$14),2)</f>
        <v>0</v>
      </c>
      <c r="H517" s="144">
        <f t="shared" si="12"/>
        <v>0</v>
      </c>
      <c r="I517" s="14"/>
    </row>
    <row r="518" spans="1:9" ht="12.4" hidden="1" customHeight="1">
      <c r="A518" s="13"/>
      <c r="B518" s="140"/>
      <c r="C518" s="145"/>
      <c r="D518" s="177"/>
      <c r="E518" s="178"/>
      <c r="F518" s="142" t="str">
        <f>VLOOKUP(C518,'[2]Acha Air Sales Price List'!$B$1:$D$65536,3,FALSE)</f>
        <v>Exchange rate :</v>
      </c>
      <c r="G518" s="143">
        <f>ROUND(IF(ISBLANK(C518),0,VLOOKUP(C518,'[2]Acha Air Sales Price List'!$B$1:$X$65536,12,FALSE)*$L$14),2)</f>
        <v>0</v>
      </c>
      <c r="H518" s="144">
        <f t="shared" si="12"/>
        <v>0</v>
      </c>
      <c r="I518" s="14"/>
    </row>
    <row r="519" spans="1:9" ht="12.4" hidden="1" customHeight="1">
      <c r="A519" s="13"/>
      <c r="B519" s="140"/>
      <c r="C519" s="146"/>
      <c r="D519" s="177"/>
      <c r="E519" s="178"/>
      <c r="F519" s="142" t="str">
        <f>VLOOKUP(C519,'[2]Acha Air Sales Price List'!$B$1:$D$65536,3,FALSE)</f>
        <v>Exchange rate :</v>
      </c>
      <c r="G519" s="143">
        <f>ROUND(IF(ISBLANK(C519),0,VLOOKUP(C519,'[2]Acha Air Sales Price List'!$B$1:$X$65536,12,FALSE)*$L$14),2)</f>
        <v>0</v>
      </c>
      <c r="H519" s="144">
        <f t="shared" si="12"/>
        <v>0</v>
      </c>
      <c r="I519" s="14"/>
    </row>
    <row r="520" spans="1:9" ht="12.4" hidden="1" customHeight="1">
      <c r="A520" s="13"/>
      <c r="B520" s="140"/>
      <c r="C520" s="146"/>
      <c r="D520" s="177"/>
      <c r="E520" s="178"/>
      <c r="F520" s="142" t="str">
        <f>VLOOKUP(C520,'[2]Acha Air Sales Price List'!$B$1:$D$65536,3,FALSE)</f>
        <v>Exchange rate :</v>
      </c>
      <c r="G520" s="143">
        <f>ROUND(IF(ISBLANK(C520),0,VLOOKUP(C520,'[2]Acha Air Sales Price List'!$B$1:$X$65536,12,FALSE)*$L$14),2)</f>
        <v>0</v>
      </c>
      <c r="H520" s="144">
        <f t="shared" si="12"/>
        <v>0</v>
      </c>
      <c r="I520" s="14"/>
    </row>
    <row r="521" spans="1:9" ht="12.4" hidden="1" customHeight="1">
      <c r="A521" s="13"/>
      <c r="B521" s="140"/>
      <c r="C521" s="145"/>
      <c r="D521" s="177"/>
      <c r="E521" s="178"/>
      <c r="F521" s="142" t="str">
        <f>VLOOKUP(C521,'[2]Acha Air Sales Price List'!$B$1:$D$65536,3,FALSE)</f>
        <v>Exchange rate :</v>
      </c>
      <c r="G521" s="143">
        <f>ROUND(IF(ISBLANK(C521),0,VLOOKUP(C521,'[2]Acha Air Sales Price List'!$B$1:$X$65536,12,FALSE)*$L$14),2)</f>
        <v>0</v>
      </c>
      <c r="H521" s="144">
        <f>ROUND(IF(ISNUMBER(B521), G521*B521, 0),5)</f>
        <v>0</v>
      </c>
      <c r="I521" s="14"/>
    </row>
    <row r="522" spans="1:9" ht="12.4" hidden="1" customHeight="1">
      <c r="A522" s="13"/>
      <c r="B522" s="140"/>
      <c r="C522" s="145"/>
      <c r="D522" s="177"/>
      <c r="E522" s="178"/>
      <c r="F522" s="142" t="str">
        <f>VLOOKUP(C522,'[2]Acha Air Sales Price List'!$B$1:$D$65536,3,FALSE)</f>
        <v>Exchange rate :</v>
      </c>
      <c r="G522" s="143">
        <f>ROUND(IF(ISBLANK(C522),0,VLOOKUP(C522,'[2]Acha Air Sales Price List'!$B$1:$X$65536,12,FALSE)*$L$14),2)</f>
        <v>0</v>
      </c>
      <c r="H522" s="144">
        <f t="shared" ref="H522:H559" si="13">ROUND(IF(ISNUMBER(B522), G522*B522, 0),5)</f>
        <v>0</v>
      </c>
      <c r="I522" s="14"/>
    </row>
    <row r="523" spans="1:9" ht="12.4" hidden="1" customHeight="1">
      <c r="A523" s="13"/>
      <c r="B523" s="140"/>
      <c r="C523" s="145"/>
      <c r="D523" s="177"/>
      <c r="E523" s="178"/>
      <c r="F523" s="142" t="str">
        <f>VLOOKUP(C523,'[2]Acha Air Sales Price List'!$B$1:$D$65536,3,FALSE)</f>
        <v>Exchange rate :</v>
      </c>
      <c r="G523" s="143">
        <f>ROUND(IF(ISBLANK(C523),0,VLOOKUP(C523,'[2]Acha Air Sales Price List'!$B$1:$X$65536,12,FALSE)*$L$14),2)</f>
        <v>0</v>
      </c>
      <c r="H523" s="144">
        <f t="shared" si="13"/>
        <v>0</v>
      </c>
      <c r="I523" s="14"/>
    </row>
    <row r="524" spans="1:9" ht="12.4" hidden="1" customHeight="1">
      <c r="A524" s="13"/>
      <c r="B524" s="140"/>
      <c r="C524" s="145"/>
      <c r="D524" s="177"/>
      <c r="E524" s="178"/>
      <c r="F524" s="142" t="str">
        <f>VLOOKUP(C524,'[2]Acha Air Sales Price List'!$B$1:$D$65536,3,FALSE)</f>
        <v>Exchange rate :</v>
      </c>
      <c r="G524" s="143">
        <f>ROUND(IF(ISBLANK(C524),0,VLOOKUP(C524,'[2]Acha Air Sales Price List'!$B$1:$X$65536,12,FALSE)*$L$14),2)</f>
        <v>0</v>
      </c>
      <c r="H524" s="144">
        <f t="shared" si="13"/>
        <v>0</v>
      </c>
      <c r="I524" s="14"/>
    </row>
    <row r="525" spans="1:9" ht="12.4" hidden="1" customHeight="1">
      <c r="A525" s="13"/>
      <c r="B525" s="140"/>
      <c r="C525" s="145"/>
      <c r="D525" s="177"/>
      <c r="E525" s="178"/>
      <c r="F525" s="142" t="str">
        <f>VLOOKUP(C525,'[2]Acha Air Sales Price List'!$B$1:$D$65536,3,FALSE)</f>
        <v>Exchange rate :</v>
      </c>
      <c r="G525" s="143">
        <f>ROUND(IF(ISBLANK(C525),0,VLOOKUP(C525,'[2]Acha Air Sales Price List'!$B$1:$X$65536,12,FALSE)*$L$14),2)</f>
        <v>0</v>
      </c>
      <c r="H525" s="144">
        <f t="shared" si="13"/>
        <v>0</v>
      </c>
      <c r="I525" s="14"/>
    </row>
    <row r="526" spans="1:9" ht="12.4" hidden="1" customHeight="1">
      <c r="A526" s="13"/>
      <c r="B526" s="140"/>
      <c r="C526" s="145"/>
      <c r="D526" s="177"/>
      <c r="E526" s="178"/>
      <c r="F526" s="142" t="str">
        <f>VLOOKUP(C526,'[2]Acha Air Sales Price List'!$B$1:$D$65536,3,FALSE)</f>
        <v>Exchange rate :</v>
      </c>
      <c r="G526" s="143">
        <f>ROUND(IF(ISBLANK(C526),0,VLOOKUP(C526,'[2]Acha Air Sales Price List'!$B$1:$X$65536,12,FALSE)*$L$14),2)</f>
        <v>0</v>
      </c>
      <c r="H526" s="144">
        <f t="shared" si="13"/>
        <v>0</v>
      </c>
      <c r="I526" s="14"/>
    </row>
    <row r="527" spans="1:9" ht="12.4" hidden="1" customHeight="1">
      <c r="A527" s="13"/>
      <c r="B527" s="140"/>
      <c r="C527" s="145"/>
      <c r="D527" s="177"/>
      <c r="E527" s="178"/>
      <c r="F527" s="142" t="str">
        <f>VLOOKUP(C527,'[2]Acha Air Sales Price List'!$B$1:$D$65536,3,FALSE)</f>
        <v>Exchange rate :</v>
      </c>
      <c r="G527" s="143">
        <f>ROUND(IF(ISBLANK(C527),0,VLOOKUP(C527,'[2]Acha Air Sales Price List'!$B$1:$X$65536,12,FALSE)*$L$14),2)</f>
        <v>0</v>
      </c>
      <c r="H527" s="144">
        <f t="shared" si="13"/>
        <v>0</v>
      </c>
      <c r="I527" s="14"/>
    </row>
    <row r="528" spans="1:9" ht="12.4" hidden="1" customHeight="1">
      <c r="A528" s="13"/>
      <c r="B528" s="140"/>
      <c r="C528" s="145"/>
      <c r="D528" s="177"/>
      <c r="E528" s="178"/>
      <c r="F528" s="142" t="str">
        <f>VLOOKUP(C528,'[2]Acha Air Sales Price List'!$B$1:$D$65536,3,FALSE)</f>
        <v>Exchange rate :</v>
      </c>
      <c r="G528" s="143">
        <f>ROUND(IF(ISBLANK(C528),0,VLOOKUP(C528,'[2]Acha Air Sales Price List'!$B$1:$X$65536,12,FALSE)*$L$14),2)</f>
        <v>0</v>
      </c>
      <c r="H528" s="144">
        <f t="shared" si="13"/>
        <v>0</v>
      </c>
      <c r="I528" s="14"/>
    </row>
    <row r="529" spans="1:9" ht="12.4" hidden="1" customHeight="1">
      <c r="A529" s="13"/>
      <c r="B529" s="140"/>
      <c r="C529" s="145"/>
      <c r="D529" s="177"/>
      <c r="E529" s="178"/>
      <c r="F529" s="142" t="str">
        <f>VLOOKUP(C529,'[2]Acha Air Sales Price List'!$B$1:$D$65536,3,FALSE)</f>
        <v>Exchange rate :</v>
      </c>
      <c r="G529" s="143">
        <f>ROUND(IF(ISBLANK(C529),0,VLOOKUP(C529,'[2]Acha Air Sales Price List'!$B$1:$X$65536,12,FALSE)*$L$14),2)</f>
        <v>0</v>
      </c>
      <c r="H529" s="144">
        <f t="shared" si="13"/>
        <v>0</v>
      </c>
      <c r="I529" s="14"/>
    </row>
    <row r="530" spans="1:9" ht="12.4" hidden="1" customHeight="1">
      <c r="A530" s="13"/>
      <c r="B530" s="140"/>
      <c r="C530" s="145"/>
      <c r="D530" s="177"/>
      <c r="E530" s="178"/>
      <c r="F530" s="142" t="str">
        <f>VLOOKUP(C530,'[2]Acha Air Sales Price List'!$B$1:$D$65536,3,FALSE)</f>
        <v>Exchange rate :</v>
      </c>
      <c r="G530" s="143">
        <f>ROUND(IF(ISBLANK(C530),0,VLOOKUP(C530,'[2]Acha Air Sales Price List'!$B$1:$X$65536,12,FALSE)*$L$14),2)</f>
        <v>0</v>
      </c>
      <c r="H530" s="144">
        <f t="shared" si="13"/>
        <v>0</v>
      </c>
      <c r="I530" s="14"/>
    </row>
    <row r="531" spans="1:9" ht="12.4" hidden="1" customHeight="1">
      <c r="A531" s="13"/>
      <c r="B531" s="140"/>
      <c r="C531" s="145"/>
      <c r="D531" s="177"/>
      <c r="E531" s="178"/>
      <c r="F531" s="142" t="str">
        <f>VLOOKUP(C531,'[2]Acha Air Sales Price List'!$B$1:$D$65536,3,FALSE)</f>
        <v>Exchange rate :</v>
      </c>
      <c r="G531" s="143">
        <f>ROUND(IF(ISBLANK(C531),0,VLOOKUP(C531,'[2]Acha Air Sales Price List'!$B$1:$X$65536,12,FALSE)*$L$14),2)</f>
        <v>0</v>
      </c>
      <c r="H531" s="144">
        <f t="shared" si="13"/>
        <v>0</v>
      </c>
      <c r="I531" s="14"/>
    </row>
    <row r="532" spans="1:9" ht="12.4" hidden="1" customHeight="1">
      <c r="A532" s="13"/>
      <c r="B532" s="140"/>
      <c r="C532" s="146"/>
      <c r="D532" s="177"/>
      <c r="E532" s="178"/>
      <c r="F532" s="142" t="str">
        <f>VLOOKUP(C532,'[2]Acha Air Sales Price List'!$B$1:$D$65536,3,FALSE)</f>
        <v>Exchange rate :</v>
      </c>
      <c r="G532" s="143">
        <f>ROUND(IF(ISBLANK(C532),0,VLOOKUP(C532,'[2]Acha Air Sales Price List'!$B$1:$X$65536,12,FALSE)*$L$14),2)</f>
        <v>0</v>
      </c>
      <c r="H532" s="144">
        <f t="shared" si="13"/>
        <v>0</v>
      </c>
      <c r="I532" s="14"/>
    </row>
    <row r="533" spans="1:9" ht="12" hidden="1" customHeight="1">
      <c r="A533" s="13"/>
      <c r="B533" s="140"/>
      <c r="C533" s="145"/>
      <c r="D533" s="177"/>
      <c r="E533" s="178"/>
      <c r="F533" s="142" t="str">
        <f>VLOOKUP(C533,'[2]Acha Air Sales Price List'!$B$1:$D$65536,3,FALSE)</f>
        <v>Exchange rate :</v>
      </c>
      <c r="G533" s="143">
        <f>ROUND(IF(ISBLANK(C533),0,VLOOKUP(C533,'[2]Acha Air Sales Price List'!$B$1:$X$65536,12,FALSE)*$L$14),2)</f>
        <v>0</v>
      </c>
      <c r="H533" s="144">
        <f t="shared" si="13"/>
        <v>0</v>
      </c>
      <c r="I533" s="14"/>
    </row>
    <row r="534" spans="1:9" ht="12.4" hidden="1" customHeight="1">
      <c r="A534" s="13"/>
      <c r="B534" s="140"/>
      <c r="C534" s="145"/>
      <c r="D534" s="177"/>
      <c r="E534" s="178"/>
      <c r="F534" s="142" t="str">
        <f>VLOOKUP(C534,'[2]Acha Air Sales Price List'!$B$1:$D$65536,3,FALSE)</f>
        <v>Exchange rate :</v>
      </c>
      <c r="G534" s="143">
        <f>ROUND(IF(ISBLANK(C534),0,VLOOKUP(C534,'[2]Acha Air Sales Price List'!$B$1:$X$65536,12,FALSE)*$L$14),2)</f>
        <v>0</v>
      </c>
      <c r="H534" s="144">
        <f t="shared" si="13"/>
        <v>0</v>
      </c>
      <c r="I534" s="14"/>
    </row>
    <row r="535" spans="1:9" ht="12.4" hidden="1" customHeight="1">
      <c r="A535" s="13"/>
      <c r="B535" s="140"/>
      <c r="C535" s="145"/>
      <c r="D535" s="177"/>
      <c r="E535" s="178"/>
      <c r="F535" s="142" t="str">
        <f>VLOOKUP(C535,'[2]Acha Air Sales Price List'!$B$1:$D$65536,3,FALSE)</f>
        <v>Exchange rate :</v>
      </c>
      <c r="G535" s="143">
        <f>ROUND(IF(ISBLANK(C535),0,VLOOKUP(C535,'[2]Acha Air Sales Price List'!$B$1:$X$65536,12,FALSE)*$L$14),2)</f>
        <v>0</v>
      </c>
      <c r="H535" s="144">
        <f t="shared" si="13"/>
        <v>0</v>
      </c>
      <c r="I535" s="14"/>
    </row>
    <row r="536" spans="1:9" ht="12.4" hidden="1" customHeight="1">
      <c r="A536" s="13"/>
      <c r="B536" s="140"/>
      <c r="C536" s="145"/>
      <c r="D536" s="177"/>
      <c r="E536" s="178"/>
      <c r="F536" s="142" t="str">
        <f>VLOOKUP(C536,'[2]Acha Air Sales Price List'!$B$1:$D$65536,3,FALSE)</f>
        <v>Exchange rate :</v>
      </c>
      <c r="G536" s="143">
        <f>ROUND(IF(ISBLANK(C536),0,VLOOKUP(C536,'[2]Acha Air Sales Price List'!$B$1:$X$65536,12,FALSE)*$L$14),2)</f>
        <v>0</v>
      </c>
      <c r="H536" s="144">
        <f t="shared" si="13"/>
        <v>0</v>
      </c>
      <c r="I536" s="14"/>
    </row>
    <row r="537" spans="1:9" ht="12.4" hidden="1" customHeight="1">
      <c r="A537" s="13"/>
      <c r="B537" s="140"/>
      <c r="C537" s="145"/>
      <c r="D537" s="177"/>
      <c r="E537" s="178"/>
      <c r="F537" s="142" t="str">
        <f>VLOOKUP(C537,'[2]Acha Air Sales Price List'!$B$1:$D$65536,3,FALSE)</f>
        <v>Exchange rate :</v>
      </c>
      <c r="G537" s="143">
        <f>ROUND(IF(ISBLANK(C537),0,VLOOKUP(C537,'[2]Acha Air Sales Price List'!$B$1:$X$65536,12,FALSE)*$L$14),2)</f>
        <v>0</v>
      </c>
      <c r="H537" s="144">
        <f t="shared" si="13"/>
        <v>0</v>
      </c>
      <c r="I537" s="14"/>
    </row>
    <row r="538" spans="1:9" ht="12.4" hidden="1" customHeight="1">
      <c r="A538" s="13"/>
      <c r="B538" s="140"/>
      <c r="C538" s="145"/>
      <c r="D538" s="177"/>
      <c r="E538" s="178"/>
      <c r="F538" s="142" t="str">
        <f>VLOOKUP(C538,'[2]Acha Air Sales Price List'!$B$1:$D$65536,3,FALSE)</f>
        <v>Exchange rate :</v>
      </c>
      <c r="G538" s="143">
        <f>ROUND(IF(ISBLANK(C538),0,VLOOKUP(C538,'[2]Acha Air Sales Price List'!$B$1:$X$65536,12,FALSE)*$L$14),2)</f>
        <v>0</v>
      </c>
      <c r="H538" s="144">
        <f t="shared" si="13"/>
        <v>0</v>
      </c>
      <c r="I538" s="14"/>
    </row>
    <row r="539" spans="1:9" ht="12.4" hidden="1" customHeight="1">
      <c r="A539" s="13"/>
      <c r="B539" s="140"/>
      <c r="C539" s="145"/>
      <c r="D539" s="177"/>
      <c r="E539" s="178"/>
      <c r="F539" s="142" t="str">
        <f>VLOOKUP(C539,'[2]Acha Air Sales Price List'!$B$1:$D$65536,3,FALSE)</f>
        <v>Exchange rate :</v>
      </c>
      <c r="G539" s="143">
        <f>ROUND(IF(ISBLANK(C539),0,VLOOKUP(C539,'[2]Acha Air Sales Price List'!$B$1:$X$65536,12,FALSE)*$L$14),2)</f>
        <v>0</v>
      </c>
      <c r="H539" s="144">
        <f t="shared" si="13"/>
        <v>0</v>
      </c>
      <c r="I539" s="14"/>
    </row>
    <row r="540" spans="1:9" ht="12.4" hidden="1" customHeight="1">
      <c r="A540" s="13"/>
      <c r="B540" s="140"/>
      <c r="C540" s="145"/>
      <c r="D540" s="177"/>
      <c r="E540" s="178"/>
      <c r="F540" s="142" t="str">
        <f>VLOOKUP(C540,'[2]Acha Air Sales Price List'!$B$1:$D$65536,3,FALSE)</f>
        <v>Exchange rate :</v>
      </c>
      <c r="G540" s="143">
        <f>ROUND(IF(ISBLANK(C540),0,VLOOKUP(C540,'[2]Acha Air Sales Price List'!$B$1:$X$65536,12,FALSE)*$L$14),2)</f>
        <v>0</v>
      </c>
      <c r="H540" s="144">
        <f t="shared" si="13"/>
        <v>0</v>
      </c>
      <c r="I540" s="14"/>
    </row>
    <row r="541" spans="1:9" ht="12.4" hidden="1" customHeight="1">
      <c r="A541" s="13"/>
      <c r="B541" s="140"/>
      <c r="C541" s="145"/>
      <c r="D541" s="177"/>
      <c r="E541" s="178"/>
      <c r="F541" s="142" t="str">
        <f>VLOOKUP(C541,'[2]Acha Air Sales Price List'!$B$1:$D$65536,3,FALSE)</f>
        <v>Exchange rate :</v>
      </c>
      <c r="G541" s="143">
        <f>ROUND(IF(ISBLANK(C541),0,VLOOKUP(C541,'[2]Acha Air Sales Price List'!$B$1:$X$65536,12,FALSE)*$L$14),2)</f>
        <v>0</v>
      </c>
      <c r="H541" s="144">
        <f t="shared" si="13"/>
        <v>0</v>
      </c>
      <c r="I541" s="14"/>
    </row>
    <row r="542" spans="1:9" ht="12.4" hidden="1" customHeight="1">
      <c r="A542" s="13"/>
      <c r="B542" s="140"/>
      <c r="C542" s="145"/>
      <c r="D542" s="177"/>
      <c r="E542" s="178"/>
      <c r="F542" s="142" t="str">
        <f>VLOOKUP(C542,'[2]Acha Air Sales Price List'!$B$1:$D$65536,3,FALSE)</f>
        <v>Exchange rate :</v>
      </c>
      <c r="G542" s="143">
        <f>ROUND(IF(ISBLANK(C542),0,VLOOKUP(C542,'[2]Acha Air Sales Price List'!$B$1:$X$65536,12,FALSE)*$L$14),2)</f>
        <v>0</v>
      </c>
      <c r="H542" s="144">
        <f t="shared" si="13"/>
        <v>0</v>
      </c>
      <c r="I542" s="14"/>
    </row>
    <row r="543" spans="1:9" ht="12.4" hidden="1" customHeight="1">
      <c r="A543" s="13"/>
      <c r="B543" s="140"/>
      <c r="C543" s="145"/>
      <c r="D543" s="177"/>
      <c r="E543" s="178"/>
      <c r="F543" s="142" t="str">
        <f>VLOOKUP(C543,'[2]Acha Air Sales Price List'!$B$1:$D$65536,3,FALSE)</f>
        <v>Exchange rate :</v>
      </c>
      <c r="G543" s="143">
        <f>ROUND(IF(ISBLANK(C543),0,VLOOKUP(C543,'[2]Acha Air Sales Price List'!$B$1:$X$65536,12,FALSE)*$L$14),2)</f>
        <v>0</v>
      </c>
      <c r="H543" s="144">
        <f t="shared" si="13"/>
        <v>0</v>
      </c>
      <c r="I543" s="14"/>
    </row>
    <row r="544" spans="1:9" ht="12.4" hidden="1" customHeight="1">
      <c r="A544" s="13"/>
      <c r="B544" s="140"/>
      <c r="C544" s="145"/>
      <c r="D544" s="177"/>
      <c r="E544" s="178"/>
      <c r="F544" s="142" t="str">
        <f>VLOOKUP(C544,'[2]Acha Air Sales Price List'!$B$1:$D$65536,3,FALSE)</f>
        <v>Exchange rate :</v>
      </c>
      <c r="G544" s="143">
        <f>ROUND(IF(ISBLANK(C544),0,VLOOKUP(C544,'[2]Acha Air Sales Price List'!$B$1:$X$65536,12,FALSE)*$L$14),2)</f>
        <v>0</v>
      </c>
      <c r="H544" s="144">
        <f t="shared" si="13"/>
        <v>0</v>
      </c>
      <c r="I544" s="14"/>
    </row>
    <row r="545" spans="1:9" ht="12.4" hidden="1" customHeight="1">
      <c r="A545" s="13"/>
      <c r="B545" s="140"/>
      <c r="C545" s="145"/>
      <c r="D545" s="177"/>
      <c r="E545" s="178"/>
      <c r="F545" s="142" t="str">
        <f>VLOOKUP(C545,'[2]Acha Air Sales Price List'!$B$1:$D$65536,3,FALSE)</f>
        <v>Exchange rate :</v>
      </c>
      <c r="G545" s="143">
        <f>ROUND(IF(ISBLANK(C545),0,VLOOKUP(C545,'[2]Acha Air Sales Price List'!$B$1:$X$65536,12,FALSE)*$L$14),2)</f>
        <v>0</v>
      </c>
      <c r="H545" s="144">
        <f t="shared" si="13"/>
        <v>0</v>
      </c>
      <c r="I545" s="14"/>
    </row>
    <row r="546" spans="1:9" ht="12.4" hidden="1" customHeight="1">
      <c r="A546" s="13"/>
      <c r="B546" s="140"/>
      <c r="C546" s="145"/>
      <c r="D546" s="177"/>
      <c r="E546" s="178"/>
      <c r="F546" s="142" t="str">
        <f>VLOOKUP(C546,'[2]Acha Air Sales Price List'!$B$1:$D$65536,3,FALSE)</f>
        <v>Exchange rate :</v>
      </c>
      <c r="G546" s="143">
        <f>ROUND(IF(ISBLANK(C546),0,VLOOKUP(C546,'[2]Acha Air Sales Price List'!$B$1:$X$65536,12,FALSE)*$L$14),2)</f>
        <v>0</v>
      </c>
      <c r="H546" s="144">
        <f t="shared" si="13"/>
        <v>0</v>
      </c>
      <c r="I546" s="14"/>
    </row>
    <row r="547" spans="1:9" ht="12.4" hidden="1" customHeight="1">
      <c r="A547" s="13"/>
      <c r="B547" s="140"/>
      <c r="C547" s="145"/>
      <c r="D547" s="177"/>
      <c r="E547" s="178"/>
      <c r="F547" s="142" t="str">
        <f>VLOOKUP(C547,'[2]Acha Air Sales Price List'!$B$1:$D$65536,3,FALSE)</f>
        <v>Exchange rate :</v>
      </c>
      <c r="G547" s="143">
        <f>ROUND(IF(ISBLANK(C547),0,VLOOKUP(C547,'[2]Acha Air Sales Price List'!$B$1:$X$65536,12,FALSE)*$L$14),2)</f>
        <v>0</v>
      </c>
      <c r="H547" s="144">
        <f t="shared" si="13"/>
        <v>0</v>
      </c>
      <c r="I547" s="14"/>
    </row>
    <row r="548" spans="1:9" ht="12.4" hidden="1" customHeight="1">
      <c r="A548" s="13"/>
      <c r="B548" s="140"/>
      <c r="C548" s="145"/>
      <c r="D548" s="177"/>
      <c r="E548" s="178"/>
      <c r="F548" s="142" t="str">
        <f>VLOOKUP(C548,'[2]Acha Air Sales Price List'!$B$1:$D$65536,3,FALSE)</f>
        <v>Exchange rate :</v>
      </c>
      <c r="G548" s="143">
        <f>ROUND(IF(ISBLANK(C548),0,VLOOKUP(C548,'[2]Acha Air Sales Price List'!$B$1:$X$65536,12,FALSE)*$L$14),2)</f>
        <v>0</v>
      </c>
      <c r="H548" s="144">
        <f t="shared" si="13"/>
        <v>0</v>
      </c>
      <c r="I548" s="14"/>
    </row>
    <row r="549" spans="1:9" ht="12.4" hidden="1" customHeight="1">
      <c r="A549" s="13"/>
      <c r="B549" s="140"/>
      <c r="C549" s="145"/>
      <c r="D549" s="177"/>
      <c r="E549" s="178"/>
      <c r="F549" s="142" t="str">
        <f>VLOOKUP(C549,'[2]Acha Air Sales Price List'!$B$1:$D$65536,3,FALSE)</f>
        <v>Exchange rate :</v>
      </c>
      <c r="G549" s="143">
        <f>ROUND(IF(ISBLANK(C549),0,VLOOKUP(C549,'[2]Acha Air Sales Price List'!$B$1:$X$65536,12,FALSE)*$L$14),2)</f>
        <v>0</v>
      </c>
      <c r="H549" s="144">
        <f t="shared" si="13"/>
        <v>0</v>
      </c>
      <c r="I549" s="14"/>
    </row>
    <row r="550" spans="1:9" ht="12.4" hidden="1" customHeight="1">
      <c r="A550" s="13"/>
      <c r="B550" s="140"/>
      <c r="C550" s="145"/>
      <c r="D550" s="177"/>
      <c r="E550" s="178"/>
      <c r="F550" s="142" t="str">
        <f>VLOOKUP(C550,'[2]Acha Air Sales Price List'!$B$1:$D$65536,3,FALSE)</f>
        <v>Exchange rate :</v>
      </c>
      <c r="G550" s="143">
        <f>ROUND(IF(ISBLANK(C550),0,VLOOKUP(C550,'[2]Acha Air Sales Price List'!$B$1:$X$65536,12,FALSE)*$L$14),2)</f>
        <v>0</v>
      </c>
      <c r="H550" s="144">
        <f t="shared" si="13"/>
        <v>0</v>
      </c>
      <c r="I550" s="14"/>
    </row>
    <row r="551" spans="1:9" ht="12.4" hidden="1" customHeight="1">
      <c r="A551" s="13"/>
      <c r="B551" s="140"/>
      <c r="C551" s="145"/>
      <c r="D551" s="177"/>
      <c r="E551" s="178"/>
      <c r="F551" s="142" t="str">
        <f>VLOOKUP(C551,'[2]Acha Air Sales Price List'!$B$1:$D$65536,3,FALSE)</f>
        <v>Exchange rate :</v>
      </c>
      <c r="G551" s="143">
        <f>ROUND(IF(ISBLANK(C551),0,VLOOKUP(C551,'[2]Acha Air Sales Price List'!$B$1:$X$65536,12,FALSE)*$L$14),2)</f>
        <v>0</v>
      </c>
      <c r="H551" s="144">
        <f t="shared" si="13"/>
        <v>0</v>
      </c>
      <c r="I551" s="14"/>
    </row>
    <row r="552" spans="1:9" ht="12.4" hidden="1" customHeight="1">
      <c r="A552" s="13"/>
      <c r="B552" s="140"/>
      <c r="C552" s="145"/>
      <c r="D552" s="177"/>
      <c r="E552" s="178"/>
      <c r="F552" s="142" t="str">
        <f>VLOOKUP(C552,'[2]Acha Air Sales Price List'!$B$1:$D$65536,3,FALSE)</f>
        <v>Exchange rate :</v>
      </c>
      <c r="G552" s="143">
        <f>ROUND(IF(ISBLANK(C552),0,VLOOKUP(C552,'[2]Acha Air Sales Price List'!$B$1:$X$65536,12,FALSE)*$L$14),2)</f>
        <v>0</v>
      </c>
      <c r="H552" s="144">
        <f t="shared" si="13"/>
        <v>0</v>
      </c>
      <c r="I552" s="14"/>
    </row>
    <row r="553" spans="1:9" ht="12.4" hidden="1" customHeight="1">
      <c r="A553" s="13"/>
      <c r="B553" s="140"/>
      <c r="C553" s="145"/>
      <c r="D553" s="177"/>
      <c r="E553" s="178"/>
      <c r="F553" s="142" t="str">
        <f>VLOOKUP(C553,'[2]Acha Air Sales Price List'!$B$1:$D$65536,3,FALSE)</f>
        <v>Exchange rate :</v>
      </c>
      <c r="G553" s="143">
        <f>ROUND(IF(ISBLANK(C553),0,VLOOKUP(C553,'[2]Acha Air Sales Price List'!$B$1:$X$65536,12,FALSE)*$L$14),2)</f>
        <v>0</v>
      </c>
      <c r="H553" s="144">
        <f t="shared" si="13"/>
        <v>0</v>
      </c>
      <c r="I553" s="14"/>
    </row>
    <row r="554" spans="1:9" ht="12.4" hidden="1" customHeight="1">
      <c r="A554" s="13"/>
      <c r="B554" s="140"/>
      <c r="C554" s="145"/>
      <c r="D554" s="177"/>
      <c r="E554" s="178"/>
      <c r="F554" s="142" t="str">
        <f>VLOOKUP(C554,'[2]Acha Air Sales Price List'!$B$1:$D$65536,3,FALSE)</f>
        <v>Exchange rate :</v>
      </c>
      <c r="G554" s="143">
        <f>ROUND(IF(ISBLANK(C554),0,VLOOKUP(C554,'[2]Acha Air Sales Price List'!$B$1:$X$65536,12,FALSE)*$L$14),2)</f>
        <v>0</v>
      </c>
      <c r="H554" s="144">
        <f t="shared" si="13"/>
        <v>0</v>
      </c>
      <c r="I554" s="14"/>
    </row>
    <row r="555" spans="1:9" ht="12.4" hidden="1" customHeight="1">
      <c r="A555" s="13"/>
      <c r="B555" s="140"/>
      <c r="C555" s="145"/>
      <c r="D555" s="177"/>
      <c r="E555" s="178"/>
      <c r="F555" s="142" t="str">
        <f>VLOOKUP(C555,'[2]Acha Air Sales Price List'!$B$1:$D$65536,3,FALSE)</f>
        <v>Exchange rate :</v>
      </c>
      <c r="G555" s="143">
        <f>ROUND(IF(ISBLANK(C555),0,VLOOKUP(C555,'[2]Acha Air Sales Price List'!$B$1:$X$65536,12,FALSE)*$L$14),2)</f>
        <v>0</v>
      </c>
      <c r="H555" s="144">
        <f t="shared" si="13"/>
        <v>0</v>
      </c>
      <c r="I555" s="14"/>
    </row>
    <row r="556" spans="1:9" ht="12.4" hidden="1" customHeight="1">
      <c r="A556" s="13"/>
      <c r="B556" s="140"/>
      <c r="C556" s="145"/>
      <c r="D556" s="177"/>
      <c r="E556" s="178"/>
      <c r="F556" s="142" t="str">
        <f>VLOOKUP(C556,'[2]Acha Air Sales Price List'!$B$1:$D$65536,3,FALSE)</f>
        <v>Exchange rate :</v>
      </c>
      <c r="G556" s="143">
        <f>ROUND(IF(ISBLANK(C556),0,VLOOKUP(C556,'[2]Acha Air Sales Price List'!$B$1:$X$65536,12,FALSE)*$L$14),2)</f>
        <v>0</v>
      </c>
      <c r="H556" s="144">
        <f t="shared" si="13"/>
        <v>0</v>
      </c>
      <c r="I556" s="14"/>
    </row>
    <row r="557" spans="1:9" ht="12.4" hidden="1" customHeight="1">
      <c r="A557" s="13"/>
      <c r="B557" s="140"/>
      <c r="C557" s="145"/>
      <c r="D557" s="177"/>
      <c r="E557" s="178"/>
      <c r="F557" s="142" t="str">
        <f>VLOOKUP(C557,'[2]Acha Air Sales Price List'!$B$1:$D$65536,3,FALSE)</f>
        <v>Exchange rate :</v>
      </c>
      <c r="G557" s="143">
        <f>ROUND(IF(ISBLANK(C557),0,VLOOKUP(C557,'[2]Acha Air Sales Price List'!$B$1:$X$65536,12,FALSE)*$L$14),2)</f>
        <v>0</v>
      </c>
      <c r="H557" s="144">
        <f t="shared" si="13"/>
        <v>0</v>
      </c>
      <c r="I557" s="14"/>
    </row>
    <row r="558" spans="1:9" ht="12.4" hidden="1" customHeight="1">
      <c r="A558" s="13"/>
      <c r="B558" s="140"/>
      <c r="C558" s="145"/>
      <c r="D558" s="177"/>
      <c r="E558" s="178"/>
      <c r="F558" s="142" t="str">
        <f>VLOOKUP(C558,'[2]Acha Air Sales Price List'!$B$1:$D$65536,3,FALSE)</f>
        <v>Exchange rate :</v>
      </c>
      <c r="G558" s="143">
        <f>ROUND(IF(ISBLANK(C558),0,VLOOKUP(C558,'[2]Acha Air Sales Price List'!$B$1:$X$65536,12,FALSE)*$L$14),2)</f>
        <v>0</v>
      </c>
      <c r="H558" s="144">
        <f t="shared" si="13"/>
        <v>0</v>
      </c>
      <c r="I558" s="14"/>
    </row>
    <row r="559" spans="1:9" ht="12.4" hidden="1" customHeight="1">
      <c r="A559" s="13"/>
      <c r="B559" s="140"/>
      <c r="C559" s="145"/>
      <c r="D559" s="177"/>
      <c r="E559" s="178"/>
      <c r="F559" s="142" t="str">
        <f>VLOOKUP(C559,'[2]Acha Air Sales Price List'!$B$1:$D$65536,3,FALSE)</f>
        <v>Exchange rate :</v>
      </c>
      <c r="G559" s="143">
        <f>ROUND(IF(ISBLANK(C559),0,VLOOKUP(C559,'[2]Acha Air Sales Price List'!$B$1:$X$65536,12,FALSE)*$L$14),2)</f>
        <v>0</v>
      </c>
      <c r="H559" s="144">
        <f t="shared" si="13"/>
        <v>0</v>
      </c>
      <c r="I559" s="14"/>
    </row>
    <row r="560" spans="1:9" ht="12.4" hidden="1" customHeight="1">
      <c r="A560" s="13"/>
      <c r="B560" s="140"/>
      <c r="C560" s="146"/>
      <c r="D560" s="177"/>
      <c r="E560" s="178"/>
      <c r="F560" s="142" t="str">
        <f>VLOOKUP(C560,'[2]Acha Air Sales Price List'!$B$1:$D$65536,3,FALSE)</f>
        <v>Exchange rate :</v>
      </c>
      <c r="G560" s="143">
        <f>ROUND(IF(ISBLANK(C560),0,VLOOKUP(C560,'[2]Acha Air Sales Price List'!$B$1:$X$65536,12,FALSE)*$L$14),2)</f>
        <v>0</v>
      </c>
      <c r="H560" s="144">
        <f>ROUND(IF(ISNUMBER(B560), G560*B560, 0),5)</f>
        <v>0</v>
      </c>
      <c r="I560" s="14"/>
    </row>
    <row r="561" spans="1:9" ht="12" hidden="1" customHeight="1">
      <c r="A561" s="13"/>
      <c r="B561" s="140"/>
      <c r="C561" s="145"/>
      <c r="D561" s="177"/>
      <c r="E561" s="178"/>
      <c r="F561" s="142" t="str">
        <f>VLOOKUP(C561,'[2]Acha Air Sales Price List'!$B$1:$D$65536,3,FALSE)</f>
        <v>Exchange rate :</v>
      </c>
      <c r="G561" s="143">
        <f>ROUND(IF(ISBLANK(C561),0,VLOOKUP(C561,'[2]Acha Air Sales Price List'!$B$1:$X$65536,12,FALSE)*$L$14),2)</f>
        <v>0</v>
      </c>
      <c r="H561" s="144">
        <f t="shared" ref="H561:H611" si="14">ROUND(IF(ISNUMBER(B561), G561*B561, 0),5)</f>
        <v>0</v>
      </c>
      <c r="I561" s="14"/>
    </row>
    <row r="562" spans="1:9" ht="12.4" hidden="1" customHeight="1">
      <c r="A562" s="13"/>
      <c r="B562" s="140"/>
      <c r="C562" s="145"/>
      <c r="D562" s="177"/>
      <c r="E562" s="178"/>
      <c r="F562" s="142" t="str">
        <f>VLOOKUP(C562,'[2]Acha Air Sales Price List'!$B$1:$D$65536,3,FALSE)</f>
        <v>Exchange rate :</v>
      </c>
      <c r="G562" s="143">
        <f>ROUND(IF(ISBLANK(C562),0,VLOOKUP(C562,'[2]Acha Air Sales Price List'!$B$1:$X$65536,12,FALSE)*$L$14),2)</f>
        <v>0</v>
      </c>
      <c r="H562" s="144">
        <f t="shared" si="14"/>
        <v>0</v>
      </c>
      <c r="I562" s="14"/>
    </row>
    <row r="563" spans="1:9" ht="12.4" hidden="1" customHeight="1">
      <c r="A563" s="13"/>
      <c r="B563" s="140"/>
      <c r="C563" s="145"/>
      <c r="D563" s="177"/>
      <c r="E563" s="178"/>
      <c r="F563" s="142" t="str">
        <f>VLOOKUP(C563,'[2]Acha Air Sales Price List'!$B$1:$D$65536,3,FALSE)</f>
        <v>Exchange rate :</v>
      </c>
      <c r="G563" s="143">
        <f>ROUND(IF(ISBLANK(C563),0,VLOOKUP(C563,'[2]Acha Air Sales Price List'!$B$1:$X$65536,12,FALSE)*$L$14),2)</f>
        <v>0</v>
      </c>
      <c r="H563" s="144">
        <f t="shared" si="14"/>
        <v>0</v>
      </c>
      <c r="I563" s="14"/>
    </row>
    <row r="564" spans="1:9" ht="12.4" hidden="1" customHeight="1">
      <c r="A564" s="13"/>
      <c r="B564" s="140"/>
      <c r="C564" s="145"/>
      <c r="D564" s="177"/>
      <c r="E564" s="178"/>
      <c r="F564" s="142" t="str">
        <f>VLOOKUP(C564,'[2]Acha Air Sales Price List'!$B$1:$D$65536,3,FALSE)</f>
        <v>Exchange rate :</v>
      </c>
      <c r="G564" s="143">
        <f>ROUND(IF(ISBLANK(C564),0,VLOOKUP(C564,'[2]Acha Air Sales Price List'!$B$1:$X$65536,12,FALSE)*$L$14),2)</f>
        <v>0</v>
      </c>
      <c r="H564" s="144">
        <f t="shared" si="14"/>
        <v>0</v>
      </c>
      <c r="I564" s="14"/>
    </row>
    <row r="565" spans="1:9" ht="12.4" hidden="1" customHeight="1">
      <c r="A565" s="13"/>
      <c r="B565" s="140"/>
      <c r="C565" s="145"/>
      <c r="D565" s="177"/>
      <c r="E565" s="178"/>
      <c r="F565" s="142" t="str">
        <f>VLOOKUP(C565,'[2]Acha Air Sales Price List'!$B$1:$D$65536,3,FALSE)</f>
        <v>Exchange rate :</v>
      </c>
      <c r="G565" s="143">
        <f>ROUND(IF(ISBLANK(C565),0,VLOOKUP(C565,'[2]Acha Air Sales Price List'!$B$1:$X$65536,12,FALSE)*$L$14),2)</f>
        <v>0</v>
      </c>
      <c r="H565" s="144">
        <f t="shared" si="14"/>
        <v>0</v>
      </c>
      <c r="I565" s="14"/>
    </row>
    <row r="566" spans="1:9" ht="12.4" hidden="1" customHeight="1">
      <c r="A566" s="13"/>
      <c r="B566" s="140"/>
      <c r="C566" s="145"/>
      <c r="D566" s="177"/>
      <c r="E566" s="178"/>
      <c r="F566" s="142" t="str">
        <f>VLOOKUP(C566,'[2]Acha Air Sales Price List'!$B$1:$D$65536,3,FALSE)</f>
        <v>Exchange rate :</v>
      </c>
      <c r="G566" s="143">
        <f>ROUND(IF(ISBLANK(C566),0,VLOOKUP(C566,'[2]Acha Air Sales Price List'!$B$1:$X$65536,12,FALSE)*$L$14),2)</f>
        <v>0</v>
      </c>
      <c r="H566" s="144">
        <f t="shared" si="14"/>
        <v>0</v>
      </c>
      <c r="I566" s="14"/>
    </row>
    <row r="567" spans="1:9" ht="12.4" hidden="1" customHeight="1">
      <c r="A567" s="13"/>
      <c r="B567" s="140"/>
      <c r="C567" s="145"/>
      <c r="D567" s="177"/>
      <c r="E567" s="178"/>
      <c r="F567" s="142" t="str">
        <f>VLOOKUP(C567,'[2]Acha Air Sales Price List'!$B$1:$D$65536,3,FALSE)</f>
        <v>Exchange rate :</v>
      </c>
      <c r="G567" s="143">
        <f>ROUND(IF(ISBLANK(C567),0,VLOOKUP(C567,'[2]Acha Air Sales Price List'!$B$1:$X$65536,12,FALSE)*$L$14),2)</f>
        <v>0</v>
      </c>
      <c r="H567" s="144">
        <f t="shared" si="14"/>
        <v>0</v>
      </c>
      <c r="I567" s="14"/>
    </row>
    <row r="568" spans="1:9" ht="12.4" hidden="1" customHeight="1">
      <c r="A568" s="13"/>
      <c r="B568" s="140"/>
      <c r="C568" s="145"/>
      <c r="D568" s="177"/>
      <c r="E568" s="178"/>
      <c r="F568" s="142" t="str">
        <f>VLOOKUP(C568,'[2]Acha Air Sales Price List'!$B$1:$D$65536,3,FALSE)</f>
        <v>Exchange rate :</v>
      </c>
      <c r="G568" s="143">
        <f>ROUND(IF(ISBLANK(C568),0,VLOOKUP(C568,'[2]Acha Air Sales Price List'!$B$1:$X$65536,12,FALSE)*$L$14),2)</f>
        <v>0</v>
      </c>
      <c r="H568" s="144">
        <f t="shared" si="14"/>
        <v>0</v>
      </c>
      <c r="I568" s="14"/>
    </row>
    <row r="569" spans="1:9" ht="12.4" hidden="1" customHeight="1">
      <c r="A569" s="13"/>
      <c r="B569" s="140"/>
      <c r="C569" s="145"/>
      <c r="D569" s="177"/>
      <c r="E569" s="178"/>
      <c r="F569" s="142" t="str">
        <f>VLOOKUP(C569,'[2]Acha Air Sales Price List'!$B$1:$D$65536,3,FALSE)</f>
        <v>Exchange rate :</v>
      </c>
      <c r="G569" s="143">
        <f>ROUND(IF(ISBLANK(C569),0,VLOOKUP(C569,'[2]Acha Air Sales Price List'!$B$1:$X$65536,12,FALSE)*$L$14),2)</f>
        <v>0</v>
      </c>
      <c r="H569" s="144">
        <f t="shared" si="14"/>
        <v>0</v>
      </c>
      <c r="I569" s="14"/>
    </row>
    <row r="570" spans="1:9" ht="12.4" hidden="1" customHeight="1">
      <c r="A570" s="13"/>
      <c r="B570" s="140"/>
      <c r="C570" s="145"/>
      <c r="D570" s="177"/>
      <c r="E570" s="178"/>
      <c r="F570" s="142" t="str">
        <f>VLOOKUP(C570,'[2]Acha Air Sales Price List'!$B$1:$D$65536,3,FALSE)</f>
        <v>Exchange rate :</v>
      </c>
      <c r="G570" s="143">
        <f>ROUND(IF(ISBLANK(C570),0,VLOOKUP(C570,'[2]Acha Air Sales Price List'!$B$1:$X$65536,12,FALSE)*$L$14),2)</f>
        <v>0</v>
      </c>
      <c r="H570" s="144">
        <f t="shared" si="14"/>
        <v>0</v>
      </c>
      <c r="I570" s="14"/>
    </row>
    <row r="571" spans="1:9" ht="12.4" hidden="1" customHeight="1">
      <c r="A571" s="13"/>
      <c r="B571" s="140"/>
      <c r="C571" s="145"/>
      <c r="D571" s="177"/>
      <c r="E571" s="178"/>
      <c r="F571" s="142" t="str">
        <f>VLOOKUP(C571,'[2]Acha Air Sales Price List'!$B$1:$D$65536,3,FALSE)</f>
        <v>Exchange rate :</v>
      </c>
      <c r="G571" s="143">
        <f>ROUND(IF(ISBLANK(C571),0,VLOOKUP(C571,'[2]Acha Air Sales Price List'!$B$1:$X$65536,12,FALSE)*$L$14),2)</f>
        <v>0</v>
      </c>
      <c r="H571" s="144">
        <f t="shared" si="14"/>
        <v>0</v>
      </c>
      <c r="I571" s="14"/>
    </row>
    <row r="572" spans="1:9" ht="12.4" hidden="1" customHeight="1">
      <c r="A572" s="13"/>
      <c r="B572" s="140"/>
      <c r="C572" s="145"/>
      <c r="D572" s="177"/>
      <c r="E572" s="178"/>
      <c r="F572" s="142" t="str">
        <f>VLOOKUP(C572,'[2]Acha Air Sales Price List'!$B$1:$D$65536,3,FALSE)</f>
        <v>Exchange rate :</v>
      </c>
      <c r="G572" s="143">
        <f>ROUND(IF(ISBLANK(C572),0,VLOOKUP(C572,'[2]Acha Air Sales Price List'!$B$1:$X$65536,12,FALSE)*$L$14),2)</f>
        <v>0</v>
      </c>
      <c r="H572" s="144">
        <f t="shared" si="14"/>
        <v>0</v>
      </c>
      <c r="I572" s="14"/>
    </row>
    <row r="573" spans="1:9" ht="12.4" hidden="1" customHeight="1">
      <c r="A573" s="13"/>
      <c r="B573" s="140"/>
      <c r="C573" s="145"/>
      <c r="D573" s="177"/>
      <c r="E573" s="178"/>
      <c r="F573" s="142" t="str">
        <f>VLOOKUP(C573,'[2]Acha Air Sales Price List'!$B$1:$D$65536,3,FALSE)</f>
        <v>Exchange rate :</v>
      </c>
      <c r="G573" s="143">
        <f>ROUND(IF(ISBLANK(C573),0,VLOOKUP(C573,'[2]Acha Air Sales Price List'!$B$1:$X$65536,12,FALSE)*$L$14),2)</f>
        <v>0</v>
      </c>
      <c r="H573" s="144">
        <f t="shared" si="14"/>
        <v>0</v>
      </c>
      <c r="I573" s="14"/>
    </row>
    <row r="574" spans="1:9" ht="12.4" hidden="1" customHeight="1">
      <c r="A574" s="13"/>
      <c r="B574" s="140"/>
      <c r="C574" s="145"/>
      <c r="D574" s="177"/>
      <c r="E574" s="178"/>
      <c r="F574" s="142" t="str">
        <f>VLOOKUP(C574,'[2]Acha Air Sales Price List'!$B$1:$D$65536,3,FALSE)</f>
        <v>Exchange rate :</v>
      </c>
      <c r="G574" s="143">
        <f>ROUND(IF(ISBLANK(C574),0,VLOOKUP(C574,'[2]Acha Air Sales Price List'!$B$1:$X$65536,12,FALSE)*$L$14),2)</f>
        <v>0</v>
      </c>
      <c r="H574" s="144">
        <f t="shared" si="14"/>
        <v>0</v>
      </c>
      <c r="I574" s="14"/>
    </row>
    <row r="575" spans="1:9" ht="12.4" hidden="1" customHeight="1">
      <c r="A575" s="13"/>
      <c r="B575" s="140"/>
      <c r="C575" s="145"/>
      <c r="D575" s="177"/>
      <c r="E575" s="178"/>
      <c r="F575" s="142" t="str">
        <f>VLOOKUP(C575,'[2]Acha Air Sales Price List'!$B$1:$D$65536,3,FALSE)</f>
        <v>Exchange rate :</v>
      </c>
      <c r="G575" s="143">
        <f>ROUND(IF(ISBLANK(C575),0,VLOOKUP(C575,'[2]Acha Air Sales Price List'!$B$1:$X$65536,12,FALSE)*$L$14),2)</f>
        <v>0</v>
      </c>
      <c r="H575" s="144">
        <f t="shared" si="14"/>
        <v>0</v>
      </c>
      <c r="I575" s="14"/>
    </row>
    <row r="576" spans="1:9" ht="12.4" hidden="1" customHeight="1">
      <c r="A576" s="13"/>
      <c r="B576" s="140"/>
      <c r="C576" s="145"/>
      <c r="D576" s="177"/>
      <c r="E576" s="178"/>
      <c r="F576" s="142" t="str">
        <f>VLOOKUP(C576,'[2]Acha Air Sales Price List'!$B$1:$D$65536,3,FALSE)</f>
        <v>Exchange rate :</v>
      </c>
      <c r="G576" s="143">
        <f>ROUND(IF(ISBLANK(C576),0,VLOOKUP(C576,'[2]Acha Air Sales Price List'!$B$1:$X$65536,12,FALSE)*$L$14),2)</f>
        <v>0</v>
      </c>
      <c r="H576" s="144">
        <f t="shared" si="14"/>
        <v>0</v>
      </c>
      <c r="I576" s="14"/>
    </row>
    <row r="577" spans="1:9" ht="12.4" hidden="1" customHeight="1">
      <c r="A577" s="13"/>
      <c r="B577" s="140"/>
      <c r="C577" s="145"/>
      <c r="D577" s="177"/>
      <c r="E577" s="178"/>
      <c r="F577" s="142" t="str">
        <f>VLOOKUP(C577,'[2]Acha Air Sales Price List'!$B$1:$D$65536,3,FALSE)</f>
        <v>Exchange rate :</v>
      </c>
      <c r="G577" s="143">
        <f>ROUND(IF(ISBLANK(C577),0,VLOOKUP(C577,'[2]Acha Air Sales Price List'!$B$1:$X$65536,12,FALSE)*$L$14),2)</f>
        <v>0</v>
      </c>
      <c r="H577" s="144">
        <f t="shared" si="14"/>
        <v>0</v>
      </c>
      <c r="I577" s="14"/>
    </row>
    <row r="578" spans="1:9" ht="12.4" hidden="1" customHeight="1">
      <c r="A578" s="13"/>
      <c r="B578" s="140"/>
      <c r="C578" s="145"/>
      <c r="D578" s="177"/>
      <c r="E578" s="178"/>
      <c r="F578" s="142" t="str">
        <f>VLOOKUP(C578,'[2]Acha Air Sales Price List'!$B$1:$D$65536,3,FALSE)</f>
        <v>Exchange rate :</v>
      </c>
      <c r="G578" s="143">
        <f>ROUND(IF(ISBLANK(C578),0,VLOOKUP(C578,'[2]Acha Air Sales Price List'!$B$1:$X$65536,12,FALSE)*$L$14),2)</f>
        <v>0</v>
      </c>
      <c r="H578" s="144">
        <f t="shared" si="14"/>
        <v>0</v>
      </c>
      <c r="I578" s="14"/>
    </row>
    <row r="579" spans="1:9" ht="12.4" hidden="1" customHeight="1">
      <c r="A579" s="13"/>
      <c r="B579" s="140"/>
      <c r="C579" s="145"/>
      <c r="D579" s="177"/>
      <c r="E579" s="178"/>
      <c r="F579" s="142" t="str">
        <f>VLOOKUP(C579,'[2]Acha Air Sales Price List'!$B$1:$D$65536,3,FALSE)</f>
        <v>Exchange rate :</v>
      </c>
      <c r="G579" s="143">
        <f>ROUND(IF(ISBLANK(C579),0,VLOOKUP(C579,'[2]Acha Air Sales Price List'!$B$1:$X$65536,12,FALSE)*$L$14),2)</f>
        <v>0</v>
      </c>
      <c r="H579" s="144">
        <f t="shared" si="14"/>
        <v>0</v>
      </c>
      <c r="I579" s="14"/>
    </row>
    <row r="580" spans="1:9" ht="12.4" hidden="1" customHeight="1">
      <c r="A580" s="13"/>
      <c r="B580" s="140"/>
      <c r="C580" s="145"/>
      <c r="D580" s="177"/>
      <c r="E580" s="178"/>
      <c r="F580" s="142" t="str">
        <f>VLOOKUP(C580,'[2]Acha Air Sales Price List'!$B$1:$D$65536,3,FALSE)</f>
        <v>Exchange rate :</v>
      </c>
      <c r="G580" s="143">
        <f>ROUND(IF(ISBLANK(C580),0,VLOOKUP(C580,'[2]Acha Air Sales Price List'!$B$1:$X$65536,12,FALSE)*$L$14),2)</f>
        <v>0</v>
      </c>
      <c r="H580" s="144">
        <f t="shared" si="14"/>
        <v>0</v>
      </c>
      <c r="I580" s="14"/>
    </row>
    <row r="581" spans="1:9" ht="12.4" hidden="1" customHeight="1">
      <c r="A581" s="13"/>
      <c r="B581" s="140"/>
      <c r="C581" s="145"/>
      <c r="D581" s="177"/>
      <c r="E581" s="178"/>
      <c r="F581" s="142" t="str">
        <f>VLOOKUP(C581,'[2]Acha Air Sales Price List'!$B$1:$D$65536,3,FALSE)</f>
        <v>Exchange rate :</v>
      </c>
      <c r="G581" s="143">
        <f>ROUND(IF(ISBLANK(C581),0,VLOOKUP(C581,'[2]Acha Air Sales Price List'!$B$1:$X$65536,12,FALSE)*$L$14),2)</f>
        <v>0</v>
      </c>
      <c r="H581" s="144">
        <f t="shared" si="14"/>
        <v>0</v>
      </c>
      <c r="I581" s="14"/>
    </row>
    <row r="582" spans="1:9" ht="12.4" hidden="1" customHeight="1">
      <c r="A582" s="13"/>
      <c r="B582" s="140"/>
      <c r="C582" s="145"/>
      <c r="D582" s="177"/>
      <c r="E582" s="178"/>
      <c r="F582" s="142" t="str">
        <f>VLOOKUP(C582,'[2]Acha Air Sales Price List'!$B$1:$D$65536,3,FALSE)</f>
        <v>Exchange rate :</v>
      </c>
      <c r="G582" s="143">
        <f>ROUND(IF(ISBLANK(C582),0,VLOOKUP(C582,'[2]Acha Air Sales Price List'!$B$1:$X$65536,12,FALSE)*$L$14),2)</f>
        <v>0</v>
      </c>
      <c r="H582" s="144">
        <f t="shared" si="14"/>
        <v>0</v>
      </c>
      <c r="I582" s="14"/>
    </row>
    <row r="583" spans="1:9" ht="12.4" hidden="1" customHeight="1">
      <c r="A583" s="13"/>
      <c r="B583" s="140"/>
      <c r="C583" s="145"/>
      <c r="D583" s="177"/>
      <c r="E583" s="178"/>
      <c r="F583" s="142" t="str">
        <f>VLOOKUP(C583,'[2]Acha Air Sales Price List'!$B$1:$D$65536,3,FALSE)</f>
        <v>Exchange rate :</v>
      </c>
      <c r="G583" s="143">
        <f>ROUND(IF(ISBLANK(C583),0,VLOOKUP(C583,'[2]Acha Air Sales Price List'!$B$1:$X$65536,12,FALSE)*$L$14),2)</f>
        <v>0</v>
      </c>
      <c r="H583" s="144">
        <f t="shared" si="14"/>
        <v>0</v>
      </c>
      <c r="I583" s="14"/>
    </row>
    <row r="584" spans="1:9" ht="12.4" hidden="1" customHeight="1">
      <c r="A584" s="13"/>
      <c r="B584" s="140"/>
      <c r="C584" s="146"/>
      <c r="D584" s="177"/>
      <c r="E584" s="178"/>
      <c r="F584" s="142" t="str">
        <f>VLOOKUP(C584,'[2]Acha Air Sales Price List'!$B$1:$D$65536,3,FALSE)</f>
        <v>Exchange rate :</v>
      </c>
      <c r="G584" s="143">
        <f>ROUND(IF(ISBLANK(C584),0,VLOOKUP(C584,'[2]Acha Air Sales Price List'!$B$1:$X$65536,12,FALSE)*$L$14),2)</f>
        <v>0</v>
      </c>
      <c r="H584" s="144">
        <f t="shared" si="14"/>
        <v>0</v>
      </c>
      <c r="I584" s="14"/>
    </row>
    <row r="585" spans="1:9" ht="12" hidden="1" customHeight="1">
      <c r="A585" s="13"/>
      <c r="B585" s="140"/>
      <c r="C585" s="145"/>
      <c r="D585" s="177"/>
      <c r="E585" s="178"/>
      <c r="F585" s="142" t="str">
        <f>VLOOKUP(C585,'[2]Acha Air Sales Price List'!$B$1:$D$65536,3,FALSE)</f>
        <v>Exchange rate :</v>
      </c>
      <c r="G585" s="143">
        <f>ROUND(IF(ISBLANK(C585),0,VLOOKUP(C585,'[2]Acha Air Sales Price List'!$B$1:$X$65536,12,FALSE)*$L$14),2)</f>
        <v>0</v>
      </c>
      <c r="H585" s="144">
        <f t="shared" si="14"/>
        <v>0</v>
      </c>
      <c r="I585" s="14"/>
    </row>
    <row r="586" spans="1:9" ht="12.4" hidden="1" customHeight="1">
      <c r="A586" s="13"/>
      <c r="B586" s="140"/>
      <c r="C586" s="145"/>
      <c r="D586" s="177"/>
      <c r="E586" s="178"/>
      <c r="F586" s="142" t="str">
        <f>VLOOKUP(C586,'[2]Acha Air Sales Price List'!$B$1:$D$65536,3,FALSE)</f>
        <v>Exchange rate :</v>
      </c>
      <c r="G586" s="143">
        <f>ROUND(IF(ISBLANK(C586),0,VLOOKUP(C586,'[2]Acha Air Sales Price List'!$B$1:$X$65536,12,FALSE)*$L$14),2)</f>
        <v>0</v>
      </c>
      <c r="H586" s="144">
        <f t="shared" si="14"/>
        <v>0</v>
      </c>
      <c r="I586" s="14"/>
    </row>
    <row r="587" spans="1:9" ht="12.4" hidden="1" customHeight="1">
      <c r="A587" s="13"/>
      <c r="B587" s="140"/>
      <c r="C587" s="145"/>
      <c r="D587" s="177"/>
      <c r="E587" s="178"/>
      <c r="F587" s="142" t="str">
        <f>VLOOKUP(C587,'[2]Acha Air Sales Price List'!$B$1:$D$65536,3,FALSE)</f>
        <v>Exchange rate :</v>
      </c>
      <c r="G587" s="143">
        <f>ROUND(IF(ISBLANK(C587),0,VLOOKUP(C587,'[2]Acha Air Sales Price List'!$B$1:$X$65536,12,FALSE)*$L$14),2)</f>
        <v>0</v>
      </c>
      <c r="H587" s="144">
        <f t="shared" si="14"/>
        <v>0</v>
      </c>
      <c r="I587" s="14"/>
    </row>
    <row r="588" spans="1:9" ht="12.4" hidden="1" customHeight="1">
      <c r="A588" s="13"/>
      <c r="B588" s="140"/>
      <c r="C588" s="145"/>
      <c r="D588" s="177"/>
      <c r="E588" s="178"/>
      <c r="F588" s="142" t="str">
        <f>VLOOKUP(C588,'[2]Acha Air Sales Price List'!$B$1:$D$65536,3,FALSE)</f>
        <v>Exchange rate :</v>
      </c>
      <c r="G588" s="143">
        <f>ROUND(IF(ISBLANK(C588),0,VLOOKUP(C588,'[2]Acha Air Sales Price List'!$B$1:$X$65536,12,FALSE)*$L$14),2)</f>
        <v>0</v>
      </c>
      <c r="H588" s="144">
        <f t="shared" si="14"/>
        <v>0</v>
      </c>
      <c r="I588" s="14"/>
    </row>
    <row r="589" spans="1:9" ht="12.4" hidden="1" customHeight="1">
      <c r="A589" s="13"/>
      <c r="B589" s="140"/>
      <c r="C589" s="145"/>
      <c r="D589" s="177"/>
      <c r="E589" s="178"/>
      <c r="F589" s="142" t="str">
        <f>VLOOKUP(C589,'[2]Acha Air Sales Price List'!$B$1:$D$65536,3,FALSE)</f>
        <v>Exchange rate :</v>
      </c>
      <c r="G589" s="143">
        <f>ROUND(IF(ISBLANK(C589),0,VLOOKUP(C589,'[2]Acha Air Sales Price List'!$B$1:$X$65536,12,FALSE)*$L$14),2)</f>
        <v>0</v>
      </c>
      <c r="H589" s="144">
        <f t="shared" si="14"/>
        <v>0</v>
      </c>
      <c r="I589" s="14"/>
    </row>
    <row r="590" spans="1:9" ht="12.4" hidden="1" customHeight="1">
      <c r="A590" s="13"/>
      <c r="B590" s="140"/>
      <c r="C590" s="145"/>
      <c r="D590" s="177"/>
      <c r="E590" s="178"/>
      <c r="F590" s="142" t="str">
        <f>VLOOKUP(C590,'[2]Acha Air Sales Price List'!$B$1:$D$65536,3,FALSE)</f>
        <v>Exchange rate :</v>
      </c>
      <c r="G590" s="143">
        <f>ROUND(IF(ISBLANK(C590),0,VLOOKUP(C590,'[2]Acha Air Sales Price List'!$B$1:$X$65536,12,FALSE)*$L$14),2)</f>
        <v>0</v>
      </c>
      <c r="H590" s="144">
        <f t="shared" si="14"/>
        <v>0</v>
      </c>
      <c r="I590" s="14"/>
    </row>
    <row r="591" spans="1:9" ht="12.4" hidden="1" customHeight="1">
      <c r="A591" s="13"/>
      <c r="B591" s="140"/>
      <c r="C591" s="145"/>
      <c r="D591" s="177"/>
      <c r="E591" s="178"/>
      <c r="F591" s="142" t="str">
        <f>VLOOKUP(C591,'[2]Acha Air Sales Price List'!$B$1:$D$65536,3,FALSE)</f>
        <v>Exchange rate :</v>
      </c>
      <c r="G591" s="143">
        <f>ROUND(IF(ISBLANK(C591),0,VLOOKUP(C591,'[2]Acha Air Sales Price List'!$B$1:$X$65536,12,FALSE)*$L$14),2)</f>
        <v>0</v>
      </c>
      <c r="H591" s="144">
        <f t="shared" si="14"/>
        <v>0</v>
      </c>
      <c r="I591" s="14"/>
    </row>
    <row r="592" spans="1:9" ht="12.4" hidden="1" customHeight="1">
      <c r="A592" s="13"/>
      <c r="B592" s="140"/>
      <c r="C592" s="145"/>
      <c r="D592" s="177"/>
      <c r="E592" s="178"/>
      <c r="F592" s="142" t="str">
        <f>VLOOKUP(C592,'[2]Acha Air Sales Price List'!$B$1:$D$65536,3,FALSE)</f>
        <v>Exchange rate :</v>
      </c>
      <c r="G592" s="143">
        <f>ROUND(IF(ISBLANK(C592),0,VLOOKUP(C592,'[2]Acha Air Sales Price List'!$B$1:$X$65536,12,FALSE)*$L$14),2)</f>
        <v>0</v>
      </c>
      <c r="H592" s="144">
        <f t="shared" si="14"/>
        <v>0</v>
      </c>
      <c r="I592" s="14"/>
    </row>
    <row r="593" spans="1:9" ht="12.4" hidden="1" customHeight="1">
      <c r="A593" s="13"/>
      <c r="B593" s="140"/>
      <c r="C593" s="145"/>
      <c r="D593" s="177"/>
      <c r="E593" s="178"/>
      <c r="F593" s="142" t="str">
        <f>VLOOKUP(C593,'[2]Acha Air Sales Price List'!$B$1:$D$65536,3,FALSE)</f>
        <v>Exchange rate :</v>
      </c>
      <c r="G593" s="143">
        <f>ROUND(IF(ISBLANK(C593),0,VLOOKUP(C593,'[2]Acha Air Sales Price List'!$B$1:$X$65536,12,FALSE)*$L$14),2)</f>
        <v>0</v>
      </c>
      <c r="H593" s="144">
        <f t="shared" si="14"/>
        <v>0</v>
      </c>
      <c r="I593" s="14"/>
    </row>
    <row r="594" spans="1:9" ht="12.4" hidden="1" customHeight="1">
      <c r="A594" s="13"/>
      <c r="B594" s="140"/>
      <c r="C594" s="145"/>
      <c r="D594" s="177"/>
      <c r="E594" s="178"/>
      <c r="F594" s="142" t="str">
        <f>VLOOKUP(C594,'[2]Acha Air Sales Price List'!$B$1:$D$65536,3,FALSE)</f>
        <v>Exchange rate :</v>
      </c>
      <c r="G594" s="143">
        <f>ROUND(IF(ISBLANK(C594),0,VLOOKUP(C594,'[2]Acha Air Sales Price List'!$B$1:$X$65536,12,FALSE)*$L$14),2)</f>
        <v>0</v>
      </c>
      <c r="H594" s="144">
        <f t="shared" si="14"/>
        <v>0</v>
      </c>
      <c r="I594" s="14"/>
    </row>
    <row r="595" spans="1:9" ht="12.4" hidden="1" customHeight="1">
      <c r="A595" s="13"/>
      <c r="B595" s="140"/>
      <c r="C595" s="145"/>
      <c r="D595" s="177"/>
      <c r="E595" s="178"/>
      <c r="F595" s="142" t="str">
        <f>VLOOKUP(C595,'[2]Acha Air Sales Price List'!$B$1:$D$65536,3,FALSE)</f>
        <v>Exchange rate :</v>
      </c>
      <c r="G595" s="143">
        <f>ROUND(IF(ISBLANK(C595),0,VLOOKUP(C595,'[2]Acha Air Sales Price List'!$B$1:$X$65536,12,FALSE)*$L$14),2)</f>
        <v>0</v>
      </c>
      <c r="H595" s="144">
        <f t="shared" si="14"/>
        <v>0</v>
      </c>
      <c r="I595" s="14"/>
    </row>
    <row r="596" spans="1:9" ht="12.4" hidden="1" customHeight="1">
      <c r="A596" s="13"/>
      <c r="B596" s="140"/>
      <c r="C596" s="145"/>
      <c r="D596" s="177"/>
      <c r="E596" s="178"/>
      <c r="F596" s="142" t="str">
        <f>VLOOKUP(C596,'[2]Acha Air Sales Price List'!$B$1:$D$65536,3,FALSE)</f>
        <v>Exchange rate :</v>
      </c>
      <c r="G596" s="143">
        <f>ROUND(IF(ISBLANK(C596),0,VLOOKUP(C596,'[2]Acha Air Sales Price List'!$B$1:$X$65536,12,FALSE)*$L$14),2)</f>
        <v>0</v>
      </c>
      <c r="H596" s="144">
        <f t="shared" si="14"/>
        <v>0</v>
      </c>
      <c r="I596" s="14"/>
    </row>
    <row r="597" spans="1:9" ht="12.4" hidden="1" customHeight="1">
      <c r="A597" s="13"/>
      <c r="B597" s="140"/>
      <c r="C597" s="145"/>
      <c r="D597" s="177"/>
      <c r="E597" s="178"/>
      <c r="F597" s="142" t="str">
        <f>VLOOKUP(C597,'[2]Acha Air Sales Price List'!$B$1:$D$65536,3,FALSE)</f>
        <v>Exchange rate :</v>
      </c>
      <c r="G597" s="143">
        <f>ROUND(IF(ISBLANK(C597),0,VLOOKUP(C597,'[2]Acha Air Sales Price List'!$B$1:$X$65536,12,FALSE)*$L$14),2)</f>
        <v>0</v>
      </c>
      <c r="H597" s="144">
        <f t="shared" si="14"/>
        <v>0</v>
      </c>
      <c r="I597" s="14"/>
    </row>
    <row r="598" spans="1:9" ht="12.4" hidden="1" customHeight="1">
      <c r="A598" s="13"/>
      <c r="B598" s="140"/>
      <c r="C598" s="145"/>
      <c r="D598" s="177"/>
      <c r="E598" s="178"/>
      <c r="F598" s="142" t="str">
        <f>VLOOKUP(C598,'[2]Acha Air Sales Price List'!$B$1:$D$65536,3,FALSE)</f>
        <v>Exchange rate :</v>
      </c>
      <c r="G598" s="143">
        <f>ROUND(IF(ISBLANK(C598),0,VLOOKUP(C598,'[2]Acha Air Sales Price List'!$B$1:$X$65536,12,FALSE)*$L$14),2)</f>
        <v>0</v>
      </c>
      <c r="H598" s="144">
        <f t="shared" si="14"/>
        <v>0</v>
      </c>
      <c r="I598" s="14"/>
    </row>
    <row r="599" spans="1:9" ht="12.4" hidden="1" customHeight="1">
      <c r="A599" s="13"/>
      <c r="B599" s="140"/>
      <c r="C599" s="145"/>
      <c r="D599" s="177"/>
      <c r="E599" s="178"/>
      <c r="F599" s="142" t="str">
        <f>VLOOKUP(C599,'[2]Acha Air Sales Price List'!$B$1:$D$65536,3,FALSE)</f>
        <v>Exchange rate :</v>
      </c>
      <c r="G599" s="143">
        <f>ROUND(IF(ISBLANK(C599),0,VLOOKUP(C599,'[2]Acha Air Sales Price List'!$B$1:$X$65536,12,FALSE)*$L$14),2)</f>
        <v>0</v>
      </c>
      <c r="H599" s="144">
        <f t="shared" si="14"/>
        <v>0</v>
      </c>
      <c r="I599" s="14"/>
    </row>
    <row r="600" spans="1:9" ht="12.4" hidden="1" customHeight="1">
      <c r="A600" s="13"/>
      <c r="B600" s="140"/>
      <c r="C600" s="145"/>
      <c r="D600" s="177"/>
      <c r="E600" s="178"/>
      <c r="F600" s="142" t="str">
        <f>VLOOKUP(C600,'[2]Acha Air Sales Price List'!$B$1:$D$65536,3,FALSE)</f>
        <v>Exchange rate :</v>
      </c>
      <c r="G600" s="143">
        <f>ROUND(IF(ISBLANK(C600),0,VLOOKUP(C600,'[2]Acha Air Sales Price List'!$B$1:$X$65536,12,FALSE)*$L$14),2)</f>
        <v>0</v>
      </c>
      <c r="H600" s="144">
        <f t="shared" si="14"/>
        <v>0</v>
      </c>
      <c r="I600" s="14"/>
    </row>
    <row r="601" spans="1:9" ht="12.4" hidden="1" customHeight="1">
      <c r="A601" s="13"/>
      <c r="B601" s="140"/>
      <c r="C601" s="145"/>
      <c r="D601" s="177"/>
      <c r="E601" s="178"/>
      <c r="F601" s="142" t="str">
        <f>VLOOKUP(C601,'[2]Acha Air Sales Price List'!$B$1:$D$65536,3,FALSE)</f>
        <v>Exchange rate :</v>
      </c>
      <c r="G601" s="143">
        <f>ROUND(IF(ISBLANK(C601),0,VLOOKUP(C601,'[2]Acha Air Sales Price List'!$B$1:$X$65536,12,FALSE)*$L$14),2)</f>
        <v>0</v>
      </c>
      <c r="H601" s="144">
        <f t="shared" si="14"/>
        <v>0</v>
      </c>
      <c r="I601" s="14"/>
    </row>
    <row r="602" spans="1:9" ht="12.4" hidden="1" customHeight="1">
      <c r="A602" s="13"/>
      <c r="B602" s="140"/>
      <c r="C602" s="145"/>
      <c r="D602" s="177"/>
      <c r="E602" s="178"/>
      <c r="F602" s="142" t="str">
        <f>VLOOKUP(C602,'[2]Acha Air Sales Price List'!$B$1:$D$65536,3,FALSE)</f>
        <v>Exchange rate :</v>
      </c>
      <c r="G602" s="143">
        <f>ROUND(IF(ISBLANK(C602),0,VLOOKUP(C602,'[2]Acha Air Sales Price List'!$B$1:$X$65536,12,FALSE)*$L$14),2)</f>
        <v>0</v>
      </c>
      <c r="H602" s="144">
        <f t="shared" si="14"/>
        <v>0</v>
      </c>
      <c r="I602" s="14"/>
    </row>
    <row r="603" spans="1:9" ht="12.4" hidden="1" customHeight="1">
      <c r="A603" s="13"/>
      <c r="B603" s="140"/>
      <c r="C603" s="145"/>
      <c r="D603" s="177"/>
      <c r="E603" s="178"/>
      <c r="F603" s="142" t="str">
        <f>VLOOKUP(C603,'[2]Acha Air Sales Price List'!$B$1:$D$65536,3,FALSE)</f>
        <v>Exchange rate :</v>
      </c>
      <c r="G603" s="143">
        <f>ROUND(IF(ISBLANK(C603),0,VLOOKUP(C603,'[2]Acha Air Sales Price List'!$B$1:$X$65536,12,FALSE)*$L$14),2)</f>
        <v>0</v>
      </c>
      <c r="H603" s="144">
        <f t="shared" si="14"/>
        <v>0</v>
      </c>
      <c r="I603" s="14"/>
    </row>
    <row r="604" spans="1:9" ht="12.4" hidden="1" customHeight="1">
      <c r="A604" s="13"/>
      <c r="B604" s="140"/>
      <c r="C604" s="145"/>
      <c r="D604" s="177"/>
      <c r="E604" s="178"/>
      <c r="F604" s="142" t="str">
        <f>VLOOKUP(C604,'[2]Acha Air Sales Price List'!$B$1:$D$65536,3,FALSE)</f>
        <v>Exchange rate :</v>
      </c>
      <c r="G604" s="143">
        <f>ROUND(IF(ISBLANK(C604),0,VLOOKUP(C604,'[2]Acha Air Sales Price List'!$B$1:$X$65536,12,FALSE)*$L$14),2)</f>
        <v>0</v>
      </c>
      <c r="H604" s="144">
        <f t="shared" si="14"/>
        <v>0</v>
      </c>
      <c r="I604" s="14"/>
    </row>
    <row r="605" spans="1:9" ht="12.4" hidden="1" customHeight="1">
      <c r="A605" s="13"/>
      <c r="B605" s="140"/>
      <c r="C605" s="145"/>
      <c r="D605" s="177"/>
      <c r="E605" s="178"/>
      <c r="F605" s="142" t="str">
        <f>VLOOKUP(C605,'[2]Acha Air Sales Price List'!$B$1:$D$65536,3,FALSE)</f>
        <v>Exchange rate :</v>
      </c>
      <c r="G605" s="143">
        <f>ROUND(IF(ISBLANK(C605),0,VLOOKUP(C605,'[2]Acha Air Sales Price List'!$B$1:$X$65536,12,FALSE)*$L$14),2)</f>
        <v>0</v>
      </c>
      <c r="H605" s="144">
        <f t="shared" si="14"/>
        <v>0</v>
      </c>
      <c r="I605" s="14"/>
    </row>
    <row r="606" spans="1:9" ht="12.4" hidden="1" customHeight="1">
      <c r="A606" s="13"/>
      <c r="B606" s="140"/>
      <c r="C606" s="145"/>
      <c r="D606" s="177"/>
      <c r="E606" s="178"/>
      <c r="F606" s="142" t="str">
        <f>VLOOKUP(C606,'[2]Acha Air Sales Price List'!$B$1:$D$65536,3,FALSE)</f>
        <v>Exchange rate :</v>
      </c>
      <c r="G606" s="143">
        <f>ROUND(IF(ISBLANK(C606),0,VLOOKUP(C606,'[2]Acha Air Sales Price List'!$B$1:$X$65536,12,FALSE)*$L$14),2)</f>
        <v>0</v>
      </c>
      <c r="H606" s="144">
        <f t="shared" si="14"/>
        <v>0</v>
      </c>
      <c r="I606" s="14"/>
    </row>
    <row r="607" spans="1:9" ht="12.4" hidden="1" customHeight="1">
      <c r="A607" s="13"/>
      <c r="B607" s="140"/>
      <c r="C607" s="145"/>
      <c r="D607" s="177"/>
      <c r="E607" s="178"/>
      <c r="F607" s="142" t="str">
        <f>VLOOKUP(C607,'[2]Acha Air Sales Price List'!$B$1:$D$65536,3,FALSE)</f>
        <v>Exchange rate :</v>
      </c>
      <c r="G607" s="143">
        <f>ROUND(IF(ISBLANK(C607),0,VLOOKUP(C607,'[2]Acha Air Sales Price List'!$B$1:$X$65536,12,FALSE)*$L$14),2)</f>
        <v>0</v>
      </c>
      <c r="H607" s="144">
        <f t="shared" si="14"/>
        <v>0</v>
      </c>
      <c r="I607" s="14"/>
    </row>
    <row r="608" spans="1:9" ht="12.4" hidden="1" customHeight="1">
      <c r="A608" s="13"/>
      <c r="B608" s="140"/>
      <c r="C608" s="145"/>
      <c r="D608" s="177"/>
      <c r="E608" s="178"/>
      <c r="F608" s="142" t="str">
        <f>VLOOKUP(C608,'[2]Acha Air Sales Price List'!$B$1:$D$65536,3,FALSE)</f>
        <v>Exchange rate :</v>
      </c>
      <c r="G608" s="143">
        <f>ROUND(IF(ISBLANK(C608),0,VLOOKUP(C608,'[2]Acha Air Sales Price List'!$B$1:$X$65536,12,FALSE)*$L$14),2)</f>
        <v>0</v>
      </c>
      <c r="H608" s="144">
        <f t="shared" si="14"/>
        <v>0</v>
      </c>
      <c r="I608" s="14"/>
    </row>
    <row r="609" spans="1:9" ht="12.4" hidden="1" customHeight="1">
      <c r="A609" s="13"/>
      <c r="B609" s="140"/>
      <c r="C609" s="145"/>
      <c r="D609" s="177"/>
      <c r="E609" s="178"/>
      <c r="F609" s="142" t="str">
        <f>VLOOKUP(C609,'[2]Acha Air Sales Price List'!$B$1:$D$65536,3,FALSE)</f>
        <v>Exchange rate :</v>
      </c>
      <c r="G609" s="143">
        <f>ROUND(IF(ISBLANK(C609),0,VLOOKUP(C609,'[2]Acha Air Sales Price List'!$B$1:$X$65536,12,FALSE)*$L$14),2)</f>
        <v>0</v>
      </c>
      <c r="H609" s="144">
        <f t="shared" si="14"/>
        <v>0</v>
      </c>
      <c r="I609" s="14"/>
    </row>
    <row r="610" spans="1:9" ht="12.4" hidden="1" customHeight="1">
      <c r="A610" s="13"/>
      <c r="B610" s="140"/>
      <c r="C610" s="145"/>
      <c r="D610" s="177"/>
      <c r="E610" s="178"/>
      <c r="F610" s="142" t="str">
        <f>VLOOKUP(C610,'[2]Acha Air Sales Price List'!$B$1:$D$65536,3,FALSE)</f>
        <v>Exchange rate :</v>
      </c>
      <c r="G610" s="143">
        <f>ROUND(IF(ISBLANK(C610),0,VLOOKUP(C610,'[2]Acha Air Sales Price List'!$B$1:$X$65536,12,FALSE)*$L$14),2)</f>
        <v>0</v>
      </c>
      <c r="H610" s="144">
        <f t="shared" si="14"/>
        <v>0</v>
      </c>
      <c r="I610" s="14"/>
    </row>
    <row r="611" spans="1:9" ht="12.4" hidden="1" customHeight="1">
      <c r="A611" s="13"/>
      <c r="B611" s="140"/>
      <c r="C611" s="145"/>
      <c r="D611" s="177"/>
      <c r="E611" s="178"/>
      <c r="F611" s="142" t="str">
        <f>VLOOKUP(C611,'[2]Acha Air Sales Price List'!$B$1:$D$65536,3,FALSE)</f>
        <v>Exchange rate :</v>
      </c>
      <c r="G611" s="143">
        <f>ROUND(IF(ISBLANK(C611),0,VLOOKUP(C611,'[2]Acha Air Sales Price List'!$B$1:$X$65536,12,FALSE)*$L$14),2)</f>
        <v>0</v>
      </c>
      <c r="H611" s="144">
        <f t="shared" si="14"/>
        <v>0</v>
      </c>
      <c r="I611" s="14"/>
    </row>
    <row r="612" spans="1:9" ht="12.4" hidden="1" customHeight="1">
      <c r="A612" s="13"/>
      <c r="B612" s="140"/>
      <c r="C612" s="146"/>
      <c r="D612" s="177"/>
      <c r="E612" s="178"/>
      <c r="F612" s="142" t="str">
        <f>VLOOKUP(C612,'[2]Acha Air Sales Price List'!$B$1:$D$65536,3,FALSE)</f>
        <v>Exchange rate :</v>
      </c>
      <c r="G612" s="143">
        <f>ROUND(IF(ISBLANK(C612),0,VLOOKUP(C612,'[2]Acha Air Sales Price List'!$B$1:$X$65536,12,FALSE)*$L$14),2)</f>
        <v>0</v>
      </c>
      <c r="H612" s="144">
        <f>ROUND(IF(ISNUMBER(B612), G612*B612, 0),5)</f>
        <v>0</v>
      </c>
      <c r="I612" s="14"/>
    </row>
    <row r="613" spans="1:9" ht="12" hidden="1" customHeight="1">
      <c r="A613" s="13"/>
      <c r="B613" s="140"/>
      <c r="C613" s="145"/>
      <c r="D613" s="177"/>
      <c r="E613" s="178"/>
      <c r="F613" s="142" t="str">
        <f>VLOOKUP(C613,'[2]Acha Air Sales Price List'!$B$1:$D$65536,3,FALSE)</f>
        <v>Exchange rate :</v>
      </c>
      <c r="G613" s="143">
        <f>ROUND(IF(ISBLANK(C613),0,VLOOKUP(C613,'[2]Acha Air Sales Price List'!$B$1:$X$65536,12,FALSE)*$L$14),2)</f>
        <v>0</v>
      </c>
      <c r="H613" s="144">
        <f t="shared" ref="H613:H667" si="15">ROUND(IF(ISNUMBER(B613), G613*B613, 0),5)</f>
        <v>0</v>
      </c>
      <c r="I613" s="14"/>
    </row>
    <row r="614" spans="1:9" ht="12.4" hidden="1" customHeight="1">
      <c r="A614" s="13"/>
      <c r="B614" s="140"/>
      <c r="C614" s="145"/>
      <c r="D614" s="177"/>
      <c r="E614" s="178"/>
      <c r="F614" s="142" t="str">
        <f>VLOOKUP(C614,'[2]Acha Air Sales Price List'!$B$1:$D$65536,3,FALSE)</f>
        <v>Exchange rate :</v>
      </c>
      <c r="G614" s="143">
        <f>ROUND(IF(ISBLANK(C614),0,VLOOKUP(C614,'[2]Acha Air Sales Price List'!$B$1:$X$65536,12,FALSE)*$L$14),2)</f>
        <v>0</v>
      </c>
      <c r="H614" s="144">
        <f t="shared" si="15"/>
        <v>0</v>
      </c>
      <c r="I614" s="14"/>
    </row>
    <row r="615" spans="1:9" ht="12.4" hidden="1" customHeight="1">
      <c r="A615" s="13"/>
      <c r="B615" s="140"/>
      <c r="C615" s="145"/>
      <c r="D615" s="177"/>
      <c r="E615" s="178"/>
      <c r="F615" s="142" t="str">
        <f>VLOOKUP(C615,'[2]Acha Air Sales Price List'!$B$1:$D$65536,3,FALSE)</f>
        <v>Exchange rate :</v>
      </c>
      <c r="G615" s="143">
        <f>ROUND(IF(ISBLANK(C615),0,VLOOKUP(C615,'[2]Acha Air Sales Price List'!$B$1:$X$65536,12,FALSE)*$L$14),2)</f>
        <v>0</v>
      </c>
      <c r="H615" s="144">
        <f t="shared" si="15"/>
        <v>0</v>
      </c>
      <c r="I615" s="14"/>
    </row>
    <row r="616" spans="1:9" ht="12.4" hidden="1" customHeight="1">
      <c r="A616" s="13"/>
      <c r="B616" s="140"/>
      <c r="C616" s="145"/>
      <c r="D616" s="177"/>
      <c r="E616" s="178"/>
      <c r="F616" s="142" t="str">
        <f>VLOOKUP(C616,'[2]Acha Air Sales Price List'!$B$1:$D$65536,3,FALSE)</f>
        <v>Exchange rate :</v>
      </c>
      <c r="G616" s="143">
        <f>ROUND(IF(ISBLANK(C616),0,VLOOKUP(C616,'[2]Acha Air Sales Price List'!$B$1:$X$65536,12,FALSE)*$L$14),2)</f>
        <v>0</v>
      </c>
      <c r="H616" s="144">
        <f t="shared" si="15"/>
        <v>0</v>
      </c>
      <c r="I616" s="14"/>
    </row>
    <row r="617" spans="1:9" ht="12.4" hidden="1" customHeight="1">
      <c r="A617" s="13"/>
      <c r="B617" s="140"/>
      <c r="C617" s="145"/>
      <c r="D617" s="177"/>
      <c r="E617" s="178"/>
      <c r="F617" s="142" t="str">
        <f>VLOOKUP(C617,'[2]Acha Air Sales Price List'!$B$1:$D$65536,3,FALSE)</f>
        <v>Exchange rate :</v>
      </c>
      <c r="G617" s="143">
        <f>ROUND(IF(ISBLANK(C617),0,VLOOKUP(C617,'[2]Acha Air Sales Price List'!$B$1:$X$65536,12,FALSE)*$L$14),2)</f>
        <v>0</v>
      </c>
      <c r="H617" s="144">
        <f t="shared" si="15"/>
        <v>0</v>
      </c>
      <c r="I617" s="14"/>
    </row>
    <row r="618" spans="1:9" ht="12.4" hidden="1" customHeight="1">
      <c r="A618" s="13"/>
      <c r="B618" s="140"/>
      <c r="C618" s="145"/>
      <c r="D618" s="177"/>
      <c r="E618" s="178"/>
      <c r="F618" s="142" t="str">
        <f>VLOOKUP(C618,'[2]Acha Air Sales Price List'!$B$1:$D$65536,3,FALSE)</f>
        <v>Exchange rate :</v>
      </c>
      <c r="G618" s="143">
        <f>ROUND(IF(ISBLANK(C618),0,VLOOKUP(C618,'[2]Acha Air Sales Price List'!$B$1:$X$65536,12,FALSE)*$L$14),2)</f>
        <v>0</v>
      </c>
      <c r="H618" s="144">
        <f t="shared" si="15"/>
        <v>0</v>
      </c>
      <c r="I618" s="14"/>
    </row>
    <row r="619" spans="1:9" ht="12.4" hidden="1" customHeight="1">
      <c r="A619" s="13"/>
      <c r="B619" s="140"/>
      <c r="C619" s="145"/>
      <c r="D619" s="177"/>
      <c r="E619" s="178"/>
      <c r="F619" s="142" t="str">
        <f>VLOOKUP(C619,'[2]Acha Air Sales Price List'!$B$1:$D$65536,3,FALSE)</f>
        <v>Exchange rate :</v>
      </c>
      <c r="G619" s="143">
        <f>ROUND(IF(ISBLANK(C619),0,VLOOKUP(C619,'[2]Acha Air Sales Price List'!$B$1:$X$65536,12,FALSE)*$L$14),2)</f>
        <v>0</v>
      </c>
      <c r="H619" s="144">
        <f t="shared" si="15"/>
        <v>0</v>
      </c>
      <c r="I619" s="14"/>
    </row>
    <row r="620" spans="1:9" ht="12.4" hidden="1" customHeight="1">
      <c r="A620" s="13"/>
      <c r="B620" s="140"/>
      <c r="C620" s="145"/>
      <c r="D620" s="177"/>
      <c r="E620" s="178"/>
      <c r="F620" s="142" t="str">
        <f>VLOOKUP(C620,'[2]Acha Air Sales Price List'!$B$1:$D$65536,3,FALSE)</f>
        <v>Exchange rate :</v>
      </c>
      <c r="G620" s="143">
        <f>ROUND(IF(ISBLANK(C620),0,VLOOKUP(C620,'[2]Acha Air Sales Price List'!$B$1:$X$65536,12,FALSE)*$L$14),2)</f>
        <v>0</v>
      </c>
      <c r="H620" s="144">
        <f t="shared" si="15"/>
        <v>0</v>
      </c>
      <c r="I620" s="14"/>
    </row>
    <row r="621" spans="1:9" ht="12.4" hidden="1" customHeight="1">
      <c r="A621" s="13"/>
      <c r="B621" s="140"/>
      <c r="C621" s="145"/>
      <c r="D621" s="177"/>
      <c r="E621" s="178"/>
      <c r="F621" s="142" t="str">
        <f>VLOOKUP(C621,'[2]Acha Air Sales Price List'!$B$1:$D$65536,3,FALSE)</f>
        <v>Exchange rate :</v>
      </c>
      <c r="G621" s="143">
        <f>ROUND(IF(ISBLANK(C621),0,VLOOKUP(C621,'[2]Acha Air Sales Price List'!$B$1:$X$65536,12,FALSE)*$L$14),2)</f>
        <v>0</v>
      </c>
      <c r="H621" s="144">
        <f t="shared" si="15"/>
        <v>0</v>
      </c>
      <c r="I621" s="14"/>
    </row>
    <row r="622" spans="1:9" ht="12.4" hidden="1" customHeight="1">
      <c r="A622" s="13"/>
      <c r="B622" s="140"/>
      <c r="C622" s="145"/>
      <c r="D622" s="177"/>
      <c r="E622" s="178"/>
      <c r="F622" s="142" t="str">
        <f>VLOOKUP(C622,'[2]Acha Air Sales Price List'!$B$1:$D$65536,3,FALSE)</f>
        <v>Exchange rate :</v>
      </c>
      <c r="G622" s="143">
        <f>ROUND(IF(ISBLANK(C622),0,VLOOKUP(C622,'[2]Acha Air Sales Price List'!$B$1:$X$65536,12,FALSE)*$L$14),2)</f>
        <v>0</v>
      </c>
      <c r="H622" s="144">
        <f t="shared" si="15"/>
        <v>0</v>
      </c>
      <c r="I622" s="14"/>
    </row>
    <row r="623" spans="1:9" ht="12.4" hidden="1" customHeight="1">
      <c r="A623" s="13"/>
      <c r="B623" s="140"/>
      <c r="C623" s="145"/>
      <c r="D623" s="177"/>
      <c r="E623" s="178"/>
      <c r="F623" s="142" t="str">
        <f>VLOOKUP(C623,'[2]Acha Air Sales Price List'!$B$1:$D$65536,3,FALSE)</f>
        <v>Exchange rate :</v>
      </c>
      <c r="G623" s="143">
        <f>ROUND(IF(ISBLANK(C623),0,VLOOKUP(C623,'[2]Acha Air Sales Price List'!$B$1:$X$65536,12,FALSE)*$L$14),2)</f>
        <v>0</v>
      </c>
      <c r="H623" s="144">
        <f t="shared" si="15"/>
        <v>0</v>
      </c>
      <c r="I623" s="14"/>
    </row>
    <row r="624" spans="1:9" ht="12.4" hidden="1" customHeight="1">
      <c r="A624" s="13"/>
      <c r="B624" s="140"/>
      <c r="C624" s="145"/>
      <c r="D624" s="177"/>
      <c r="E624" s="178"/>
      <c r="F624" s="142" t="str">
        <f>VLOOKUP(C624,'[2]Acha Air Sales Price List'!$B$1:$D$65536,3,FALSE)</f>
        <v>Exchange rate :</v>
      </c>
      <c r="G624" s="143">
        <f>ROUND(IF(ISBLANK(C624),0,VLOOKUP(C624,'[2]Acha Air Sales Price List'!$B$1:$X$65536,12,FALSE)*$L$14),2)</f>
        <v>0</v>
      </c>
      <c r="H624" s="144">
        <f t="shared" si="15"/>
        <v>0</v>
      </c>
      <c r="I624" s="14"/>
    </row>
    <row r="625" spans="1:9" ht="12.4" hidden="1" customHeight="1">
      <c r="A625" s="13"/>
      <c r="B625" s="140"/>
      <c r="C625" s="145"/>
      <c r="D625" s="177"/>
      <c r="E625" s="178"/>
      <c r="F625" s="142" t="str">
        <f>VLOOKUP(C625,'[2]Acha Air Sales Price List'!$B$1:$D$65536,3,FALSE)</f>
        <v>Exchange rate :</v>
      </c>
      <c r="G625" s="143">
        <f>ROUND(IF(ISBLANK(C625),0,VLOOKUP(C625,'[2]Acha Air Sales Price List'!$B$1:$X$65536,12,FALSE)*$L$14),2)</f>
        <v>0</v>
      </c>
      <c r="H625" s="144">
        <f t="shared" si="15"/>
        <v>0</v>
      </c>
      <c r="I625" s="14"/>
    </row>
    <row r="626" spans="1:9" ht="12.4" hidden="1" customHeight="1">
      <c r="A626" s="13"/>
      <c r="B626" s="140"/>
      <c r="C626" s="145"/>
      <c r="D626" s="177"/>
      <c r="E626" s="178"/>
      <c r="F626" s="142" t="str">
        <f>VLOOKUP(C626,'[2]Acha Air Sales Price List'!$B$1:$D$65536,3,FALSE)</f>
        <v>Exchange rate :</v>
      </c>
      <c r="G626" s="143">
        <f>ROUND(IF(ISBLANK(C626),0,VLOOKUP(C626,'[2]Acha Air Sales Price List'!$B$1:$X$65536,12,FALSE)*$L$14),2)</f>
        <v>0</v>
      </c>
      <c r="H626" s="144">
        <f t="shared" si="15"/>
        <v>0</v>
      </c>
      <c r="I626" s="14"/>
    </row>
    <row r="627" spans="1:9" ht="12.4" hidden="1" customHeight="1">
      <c r="A627" s="13"/>
      <c r="B627" s="140"/>
      <c r="C627" s="145"/>
      <c r="D627" s="177"/>
      <c r="E627" s="178"/>
      <c r="F627" s="142" t="str">
        <f>VLOOKUP(C627,'[2]Acha Air Sales Price List'!$B$1:$D$65536,3,FALSE)</f>
        <v>Exchange rate :</v>
      </c>
      <c r="G627" s="143">
        <f>ROUND(IF(ISBLANK(C627),0,VLOOKUP(C627,'[2]Acha Air Sales Price List'!$B$1:$X$65536,12,FALSE)*$L$14),2)</f>
        <v>0</v>
      </c>
      <c r="H627" s="144">
        <f t="shared" si="15"/>
        <v>0</v>
      </c>
      <c r="I627" s="14"/>
    </row>
    <row r="628" spans="1:9" ht="12.4" hidden="1" customHeight="1">
      <c r="A628" s="13"/>
      <c r="B628" s="140"/>
      <c r="C628" s="146"/>
      <c r="D628" s="177"/>
      <c r="E628" s="178"/>
      <c r="F628" s="142" t="str">
        <f>VLOOKUP(C628,'[2]Acha Air Sales Price List'!$B$1:$D$65536,3,FALSE)</f>
        <v>Exchange rate :</v>
      </c>
      <c r="G628" s="143">
        <f>ROUND(IF(ISBLANK(C628),0,VLOOKUP(C628,'[2]Acha Air Sales Price List'!$B$1:$X$65536,12,FALSE)*$L$14),2)</f>
        <v>0</v>
      </c>
      <c r="H628" s="144">
        <f t="shared" si="15"/>
        <v>0</v>
      </c>
      <c r="I628" s="14"/>
    </row>
    <row r="629" spans="1:9" ht="12.4" hidden="1" customHeight="1">
      <c r="A629" s="13"/>
      <c r="B629" s="140"/>
      <c r="C629" s="146"/>
      <c r="D629" s="177"/>
      <c r="E629" s="178"/>
      <c r="F629" s="142" t="str">
        <f>VLOOKUP(C629,'[2]Acha Air Sales Price List'!$B$1:$D$65536,3,FALSE)</f>
        <v>Exchange rate :</v>
      </c>
      <c r="G629" s="143">
        <f>ROUND(IF(ISBLANK(C629),0,VLOOKUP(C629,'[2]Acha Air Sales Price List'!$B$1:$X$65536,12,FALSE)*$L$14),2)</f>
        <v>0</v>
      </c>
      <c r="H629" s="144">
        <f t="shared" si="15"/>
        <v>0</v>
      </c>
      <c r="I629" s="14"/>
    </row>
    <row r="630" spans="1:9" ht="12.4" hidden="1" customHeight="1">
      <c r="A630" s="13"/>
      <c r="B630" s="140"/>
      <c r="C630" s="145"/>
      <c r="D630" s="177"/>
      <c r="E630" s="178"/>
      <c r="F630" s="142" t="str">
        <f>VLOOKUP(C630,'[2]Acha Air Sales Price List'!$B$1:$D$65536,3,FALSE)</f>
        <v>Exchange rate :</v>
      </c>
      <c r="G630" s="143">
        <f>ROUND(IF(ISBLANK(C630),0,VLOOKUP(C630,'[2]Acha Air Sales Price List'!$B$1:$X$65536,12,FALSE)*$L$14),2)</f>
        <v>0</v>
      </c>
      <c r="H630" s="144">
        <f t="shared" si="15"/>
        <v>0</v>
      </c>
      <c r="I630" s="14"/>
    </row>
    <row r="631" spans="1:9" ht="12.4" hidden="1" customHeight="1">
      <c r="A631" s="13"/>
      <c r="B631" s="140"/>
      <c r="C631" s="145"/>
      <c r="D631" s="177"/>
      <c r="E631" s="178"/>
      <c r="F631" s="142" t="str">
        <f>VLOOKUP(C631,'[2]Acha Air Sales Price List'!$B$1:$D$65536,3,FALSE)</f>
        <v>Exchange rate :</v>
      </c>
      <c r="G631" s="143">
        <f>ROUND(IF(ISBLANK(C631),0,VLOOKUP(C631,'[2]Acha Air Sales Price List'!$B$1:$X$65536,12,FALSE)*$L$14),2)</f>
        <v>0</v>
      </c>
      <c r="H631" s="144">
        <f t="shared" si="15"/>
        <v>0</v>
      </c>
      <c r="I631" s="14"/>
    </row>
    <row r="632" spans="1:9" ht="12.4" hidden="1" customHeight="1">
      <c r="A632" s="13"/>
      <c r="B632" s="140"/>
      <c r="C632" s="145"/>
      <c r="D632" s="177"/>
      <c r="E632" s="178"/>
      <c r="F632" s="142" t="str">
        <f>VLOOKUP(C632,'[2]Acha Air Sales Price List'!$B$1:$D$65536,3,FALSE)</f>
        <v>Exchange rate :</v>
      </c>
      <c r="G632" s="143">
        <f>ROUND(IF(ISBLANK(C632),0,VLOOKUP(C632,'[2]Acha Air Sales Price List'!$B$1:$X$65536,12,FALSE)*$L$14),2)</f>
        <v>0</v>
      </c>
      <c r="H632" s="144">
        <f t="shared" si="15"/>
        <v>0</v>
      </c>
      <c r="I632" s="14"/>
    </row>
    <row r="633" spans="1:9" ht="12.4" hidden="1" customHeight="1">
      <c r="A633" s="13"/>
      <c r="B633" s="140"/>
      <c r="C633" s="145"/>
      <c r="D633" s="177"/>
      <c r="E633" s="178"/>
      <c r="F633" s="142" t="str">
        <f>VLOOKUP(C633,'[2]Acha Air Sales Price List'!$B$1:$D$65536,3,FALSE)</f>
        <v>Exchange rate :</v>
      </c>
      <c r="G633" s="143">
        <f>ROUND(IF(ISBLANK(C633),0,VLOOKUP(C633,'[2]Acha Air Sales Price List'!$B$1:$X$65536,12,FALSE)*$L$14),2)</f>
        <v>0</v>
      </c>
      <c r="H633" s="144">
        <f t="shared" si="15"/>
        <v>0</v>
      </c>
      <c r="I633" s="14"/>
    </row>
    <row r="634" spans="1:9" ht="12.4" hidden="1" customHeight="1">
      <c r="A634" s="13"/>
      <c r="B634" s="140"/>
      <c r="C634" s="145"/>
      <c r="D634" s="177"/>
      <c r="E634" s="178"/>
      <c r="F634" s="142" t="str">
        <f>VLOOKUP(C634,'[2]Acha Air Sales Price List'!$B$1:$D$65536,3,FALSE)</f>
        <v>Exchange rate :</v>
      </c>
      <c r="G634" s="143">
        <f>ROUND(IF(ISBLANK(C634),0,VLOOKUP(C634,'[2]Acha Air Sales Price List'!$B$1:$X$65536,12,FALSE)*$L$14),2)</f>
        <v>0</v>
      </c>
      <c r="H634" s="144">
        <f t="shared" si="15"/>
        <v>0</v>
      </c>
      <c r="I634" s="14"/>
    </row>
    <row r="635" spans="1:9" ht="12.4" hidden="1" customHeight="1">
      <c r="A635" s="13"/>
      <c r="B635" s="140"/>
      <c r="C635" s="145"/>
      <c r="D635" s="177"/>
      <c r="E635" s="178"/>
      <c r="F635" s="142" t="str">
        <f>VLOOKUP(C635,'[2]Acha Air Sales Price List'!$B$1:$D$65536,3,FALSE)</f>
        <v>Exchange rate :</v>
      </c>
      <c r="G635" s="143">
        <f>ROUND(IF(ISBLANK(C635),0,VLOOKUP(C635,'[2]Acha Air Sales Price List'!$B$1:$X$65536,12,FALSE)*$L$14),2)</f>
        <v>0</v>
      </c>
      <c r="H635" s="144">
        <f t="shared" si="15"/>
        <v>0</v>
      </c>
      <c r="I635" s="14"/>
    </row>
    <row r="636" spans="1:9" ht="12.4" hidden="1" customHeight="1">
      <c r="A636" s="13"/>
      <c r="B636" s="140"/>
      <c r="C636" s="145"/>
      <c r="D636" s="177"/>
      <c r="E636" s="178"/>
      <c r="F636" s="142" t="str">
        <f>VLOOKUP(C636,'[2]Acha Air Sales Price List'!$B$1:$D$65536,3,FALSE)</f>
        <v>Exchange rate :</v>
      </c>
      <c r="G636" s="143">
        <f>ROUND(IF(ISBLANK(C636),0,VLOOKUP(C636,'[2]Acha Air Sales Price List'!$B$1:$X$65536,12,FALSE)*$L$14),2)</f>
        <v>0</v>
      </c>
      <c r="H636" s="144">
        <f t="shared" si="15"/>
        <v>0</v>
      </c>
      <c r="I636" s="14"/>
    </row>
    <row r="637" spans="1:9" ht="12.4" hidden="1" customHeight="1">
      <c r="A637" s="13"/>
      <c r="B637" s="140"/>
      <c r="C637" s="145"/>
      <c r="D637" s="177"/>
      <c r="E637" s="178"/>
      <c r="F637" s="142" t="str">
        <f>VLOOKUP(C637,'[2]Acha Air Sales Price List'!$B$1:$D$65536,3,FALSE)</f>
        <v>Exchange rate :</v>
      </c>
      <c r="G637" s="143">
        <f>ROUND(IF(ISBLANK(C637),0,VLOOKUP(C637,'[2]Acha Air Sales Price List'!$B$1:$X$65536,12,FALSE)*$L$14),2)</f>
        <v>0</v>
      </c>
      <c r="H637" s="144">
        <f t="shared" si="15"/>
        <v>0</v>
      </c>
      <c r="I637" s="14"/>
    </row>
    <row r="638" spans="1:9" ht="12.4" hidden="1" customHeight="1">
      <c r="A638" s="13"/>
      <c r="B638" s="140"/>
      <c r="C638" s="145"/>
      <c r="D638" s="177"/>
      <c r="E638" s="178"/>
      <c r="F638" s="142" t="str">
        <f>VLOOKUP(C638,'[2]Acha Air Sales Price List'!$B$1:$D$65536,3,FALSE)</f>
        <v>Exchange rate :</v>
      </c>
      <c r="G638" s="143">
        <f>ROUND(IF(ISBLANK(C638),0,VLOOKUP(C638,'[2]Acha Air Sales Price List'!$B$1:$X$65536,12,FALSE)*$L$14),2)</f>
        <v>0</v>
      </c>
      <c r="H638" s="144">
        <f t="shared" si="15"/>
        <v>0</v>
      </c>
      <c r="I638" s="14"/>
    </row>
    <row r="639" spans="1:9" ht="12.4" hidden="1" customHeight="1">
      <c r="A639" s="13"/>
      <c r="B639" s="140"/>
      <c r="C639" s="145"/>
      <c r="D639" s="177"/>
      <c r="E639" s="178"/>
      <c r="F639" s="142" t="str">
        <f>VLOOKUP(C639,'[2]Acha Air Sales Price List'!$B$1:$D$65536,3,FALSE)</f>
        <v>Exchange rate :</v>
      </c>
      <c r="G639" s="143">
        <f>ROUND(IF(ISBLANK(C639),0,VLOOKUP(C639,'[2]Acha Air Sales Price List'!$B$1:$X$65536,12,FALSE)*$L$14),2)</f>
        <v>0</v>
      </c>
      <c r="H639" s="144">
        <f t="shared" si="15"/>
        <v>0</v>
      </c>
      <c r="I639" s="14"/>
    </row>
    <row r="640" spans="1:9" ht="12.4" hidden="1" customHeight="1">
      <c r="A640" s="13"/>
      <c r="B640" s="140"/>
      <c r="C640" s="146"/>
      <c r="D640" s="177"/>
      <c r="E640" s="178"/>
      <c r="F640" s="142" t="str">
        <f>VLOOKUP(C640,'[2]Acha Air Sales Price List'!$B$1:$D$65536,3,FALSE)</f>
        <v>Exchange rate :</v>
      </c>
      <c r="G640" s="143">
        <f>ROUND(IF(ISBLANK(C640),0,VLOOKUP(C640,'[2]Acha Air Sales Price List'!$B$1:$X$65536,12,FALSE)*$L$14),2)</f>
        <v>0</v>
      </c>
      <c r="H640" s="144">
        <f t="shared" si="15"/>
        <v>0</v>
      </c>
      <c r="I640" s="14"/>
    </row>
    <row r="641" spans="1:9" ht="12" hidden="1" customHeight="1">
      <c r="A641" s="13"/>
      <c r="B641" s="140"/>
      <c r="C641" s="145"/>
      <c r="D641" s="177"/>
      <c r="E641" s="178"/>
      <c r="F641" s="142" t="str">
        <f>VLOOKUP(C641,'[2]Acha Air Sales Price List'!$B$1:$D$65536,3,FALSE)</f>
        <v>Exchange rate :</v>
      </c>
      <c r="G641" s="143">
        <f>ROUND(IF(ISBLANK(C641),0,VLOOKUP(C641,'[2]Acha Air Sales Price List'!$B$1:$X$65536,12,FALSE)*$L$14),2)</f>
        <v>0</v>
      </c>
      <c r="H641" s="144">
        <f t="shared" si="15"/>
        <v>0</v>
      </c>
      <c r="I641" s="14"/>
    </row>
    <row r="642" spans="1:9" ht="12.4" hidden="1" customHeight="1">
      <c r="A642" s="13"/>
      <c r="B642" s="140"/>
      <c r="C642" s="145"/>
      <c r="D642" s="177"/>
      <c r="E642" s="178"/>
      <c r="F642" s="142" t="str">
        <f>VLOOKUP(C642,'[2]Acha Air Sales Price List'!$B$1:$D$65536,3,FALSE)</f>
        <v>Exchange rate :</v>
      </c>
      <c r="G642" s="143">
        <f>ROUND(IF(ISBLANK(C642),0,VLOOKUP(C642,'[2]Acha Air Sales Price List'!$B$1:$X$65536,12,FALSE)*$L$14),2)</f>
        <v>0</v>
      </c>
      <c r="H642" s="144">
        <f t="shared" si="15"/>
        <v>0</v>
      </c>
      <c r="I642" s="14"/>
    </row>
    <row r="643" spans="1:9" ht="12.4" hidden="1" customHeight="1">
      <c r="A643" s="13"/>
      <c r="B643" s="140"/>
      <c r="C643" s="145"/>
      <c r="D643" s="177"/>
      <c r="E643" s="178"/>
      <c r="F643" s="142" t="str">
        <f>VLOOKUP(C643,'[2]Acha Air Sales Price List'!$B$1:$D$65536,3,FALSE)</f>
        <v>Exchange rate :</v>
      </c>
      <c r="G643" s="143">
        <f>ROUND(IF(ISBLANK(C643),0,VLOOKUP(C643,'[2]Acha Air Sales Price List'!$B$1:$X$65536,12,FALSE)*$L$14),2)</f>
        <v>0</v>
      </c>
      <c r="H643" s="144">
        <f t="shared" si="15"/>
        <v>0</v>
      </c>
      <c r="I643" s="14"/>
    </row>
    <row r="644" spans="1:9" ht="12.4" hidden="1" customHeight="1">
      <c r="A644" s="13"/>
      <c r="B644" s="140"/>
      <c r="C644" s="145"/>
      <c r="D644" s="177"/>
      <c r="E644" s="178"/>
      <c r="F644" s="142" t="str">
        <f>VLOOKUP(C644,'[2]Acha Air Sales Price List'!$B$1:$D$65536,3,FALSE)</f>
        <v>Exchange rate :</v>
      </c>
      <c r="G644" s="143">
        <f>ROUND(IF(ISBLANK(C644),0,VLOOKUP(C644,'[2]Acha Air Sales Price List'!$B$1:$X$65536,12,FALSE)*$L$14),2)</f>
        <v>0</v>
      </c>
      <c r="H644" s="144">
        <f t="shared" si="15"/>
        <v>0</v>
      </c>
      <c r="I644" s="14"/>
    </row>
    <row r="645" spans="1:9" ht="12.4" hidden="1" customHeight="1">
      <c r="A645" s="13"/>
      <c r="B645" s="140"/>
      <c r="C645" s="145"/>
      <c r="D645" s="177"/>
      <c r="E645" s="178"/>
      <c r="F645" s="142" t="str">
        <f>VLOOKUP(C645,'[2]Acha Air Sales Price List'!$B$1:$D$65536,3,FALSE)</f>
        <v>Exchange rate :</v>
      </c>
      <c r="G645" s="143">
        <f>ROUND(IF(ISBLANK(C645),0,VLOOKUP(C645,'[2]Acha Air Sales Price List'!$B$1:$X$65536,12,FALSE)*$L$14),2)</f>
        <v>0</v>
      </c>
      <c r="H645" s="144">
        <f t="shared" si="15"/>
        <v>0</v>
      </c>
      <c r="I645" s="14"/>
    </row>
    <row r="646" spans="1:9" ht="12.4" hidden="1" customHeight="1">
      <c r="A646" s="13"/>
      <c r="B646" s="140"/>
      <c r="C646" s="145"/>
      <c r="D646" s="177"/>
      <c r="E646" s="178"/>
      <c r="F646" s="142" t="str">
        <f>VLOOKUP(C646,'[2]Acha Air Sales Price List'!$B$1:$D$65536,3,FALSE)</f>
        <v>Exchange rate :</v>
      </c>
      <c r="G646" s="143">
        <f>ROUND(IF(ISBLANK(C646),0,VLOOKUP(C646,'[2]Acha Air Sales Price List'!$B$1:$X$65536,12,FALSE)*$L$14),2)</f>
        <v>0</v>
      </c>
      <c r="H646" s="144">
        <f t="shared" si="15"/>
        <v>0</v>
      </c>
      <c r="I646" s="14"/>
    </row>
    <row r="647" spans="1:9" ht="12.4" hidden="1" customHeight="1">
      <c r="A647" s="13"/>
      <c r="B647" s="140"/>
      <c r="C647" s="145"/>
      <c r="D647" s="177"/>
      <c r="E647" s="178"/>
      <c r="F647" s="142" t="str">
        <f>VLOOKUP(C647,'[2]Acha Air Sales Price List'!$B$1:$D$65536,3,FALSE)</f>
        <v>Exchange rate :</v>
      </c>
      <c r="G647" s="143">
        <f>ROUND(IF(ISBLANK(C647),0,VLOOKUP(C647,'[2]Acha Air Sales Price List'!$B$1:$X$65536,12,FALSE)*$L$14),2)</f>
        <v>0</v>
      </c>
      <c r="H647" s="144">
        <f t="shared" si="15"/>
        <v>0</v>
      </c>
      <c r="I647" s="14"/>
    </row>
    <row r="648" spans="1:9" ht="12.4" hidden="1" customHeight="1">
      <c r="A648" s="13"/>
      <c r="B648" s="140"/>
      <c r="C648" s="145"/>
      <c r="D648" s="177"/>
      <c r="E648" s="178"/>
      <c r="F648" s="142" t="str">
        <f>VLOOKUP(C648,'[2]Acha Air Sales Price List'!$B$1:$D$65536,3,FALSE)</f>
        <v>Exchange rate :</v>
      </c>
      <c r="G648" s="143">
        <f>ROUND(IF(ISBLANK(C648),0,VLOOKUP(C648,'[2]Acha Air Sales Price List'!$B$1:$X$65536,12,FALSE)*$L$14),2)</f>
        <v>0</v>
      </c>
      <c r="H648" s="144">
        <f t="shared" si="15"/>
        <v>0</v>
      </c>
      <c r="I648" s="14"/>
    </row>
    <row r="649" spans="1:9" ht="12.4" hidden="1" customHeight="1">
      <c r="A649" s="13"/>
      <c r="B649" s="140"/>
      <c r="C649" s="145"/>
      <c r="D649" s="177"/>
      <c r="E649" s="178"/>
      <c r="F649" s="142" t="str">
        <f>VLOOKUP(C649,'[2]Acha Air Sales Price List'!$B$1:$D$65536,3,FALSE)</f>
        <v>Exchange rate :</v>
      </c>
      <c r="G649" s="143">
        <f>ROUND(IF(ISBLANK(C649),0,VLOOKUP(C649,'[2]Acha Air Sales Price List'!$B$1:$X$65536,12,FALSE)*$L$14),2)</f>
        <v>0</v>
      </c>
      <c r="H649" s="144">
        <f t="shared" si="15"/>
        <v>0</v>
      </c>
      <c r="I649" s="14"/>
    </row>
    <row r="650" spans="1:9" ht="12.4" hidden="1" customHeight="1">
      <c r="A650" s="13"/>
      <c r="B650" s="140"/>
      <c r="C650" s="145"/>
      <c r="D650" s="177"/>
      <c r="E650" s="178"/>
      <c r="F650" s="142" t="str">
        <f>VLOOKUP(C650,'[2]Acha Air Sales Price List'!$B$1:$D$65536,3,FALSE)</f>
        <v>Exchange rate :</v>
      </c>
      <c r="G650" s="143">
        <f>ROUND(IF(ISBLANK(C650),0,VLOOKUP(C650,'[2]Acha Air Sales Price List'!$B$1:$X$65536,12,FALSE)*$L$14),2)</f>
        <v>0</v>
      </c>
      <c r="H650" s="144">
        <f t="shared" si="15"/>
        <v>0</v>
      </c>
      <c r="I650" s="14"/>
    </row>
    <row r="651" spans="1:9" ht="12.4" hidden="1" customHeight="1">
      <c r="A651" s="13"/>
      <c r="B651" s="140"/>
      <c r="C651" s="145"/>
      <c r="D651" s="177"/>
      <c r="E651" s="178"/>
      <c r="F651" s="142" t="str">
        <f>VLOOKUP(C651,'[2]Acha Air Sales Price List'!$B$1:$D$65536,3,FALSE)</f>
        <v>Exchange rate :</v>
      </c>
      <c r="G651" s="143">
        <f>ROUND(IF(ISBLANK(C651),0,VLOOKUP(C651,'[2]Acha Air Sales Price List'!$B$1:$X$65536,12,FALSE)*$L$14),2)</f>
        <v>0</v>
      </c>
      <c r="H651" s="144">
        <f t="shared" si="15"/>
        <v>0</v>
      </c>
      <c r="I651" s="14"/>
    </row>
    <row r="652" spans="1:9" ht="12.4" hidden="1" customHeight="1">
      <c r="A652" s="13"/>
      <c r="B652" s="140"/>
      <c r="C652" s="145"/>
      <c r="D652" s="177"/>
      <c r="E652" s="178"/>
      <c r="F652" s="142" t="str">
        <f>VLOOKUP(C652,'[2]Acha Air Sales Price List'!$B$1:$D$65536,3,FALSE)</f>
        <v>Exchange rate :</v>
      </c>
      <c r="G652" s="143">
        <f>ROUND(IF(ISBLANK(C652),0,VLOOKUP(C652,'[2]Acha Air Sales Price List'!$B$1:$X$65536,12,FALSE)*$L$14),2)</f>
        <v>0</v>
      </c>
      <c r="H652" s="144">
        <f t="shared" si="15"/>
        <v>0</v>
      </c>
      <c r="I652" s="14"/>
    </row>
    <row r="653" spans="1:9" ht="12.4" hidden="1" customHeight="1">
      <c r="A653" s="13"/>
      <c r="B653" s="140"/>
      <c r="C653" s="145"/>
      <c r="D653" s="177"/>
      <c r="E653" s="178"/>
      <c r="F653" s="142" t="str">
        <f>VLOOKUP(C653,'[2]Acha Air Sales Price List'!$B$1:$D$65536,3,FALSE)</f>
        <v>Exchange rate :</v>
      </c>
      <c r="G653" s="143">
        <f>ROUND(IF(ISBLANK(C653),0,VLOOKUP(C653,'[2]Acha Air Sales Price List'!$B$1:$X$65536,12,FALSE)*$L$14),2)</f>
        <v>0</v>
      </c>
      <c r="H653" s="144">
        <f t="shared" si="15"/>
        <v>0</v>
      </c>
      <c r="I653" s="14"/>
    </row>
    <row r="654" spans="1:9" ht="12.4" hidden="1" customHeight="1">
      <c r="A654" s="13"/>
      <c r="B654" s="140"/>
      <c r="C654" s="145"/>
      <c r="D654" s="177"/>
      <c r="E654" s="178"/>
      <c r="F654" s="142" t="str">
        <f>VLOOKUP(C654,'[2]Acha Air Sales Price List'!$B$1:$D$65536,3,FALSE)</f>
        <v>Exchange rate :</v>
      </c>
      <c r="G654" s="143">
        <f>ROUND(IF(ISBLANK(C654),0,VLOOKUP(C654,'[2]Acha Air Sales Price List'!$B$1:$X$65536,12,FALSE)*$L$14),2)</f>
        <v>0</v>
      </c>
      <c r="H654" s="144">
        <f t="shared" si="15"/>
        <v>0</v>
      </c>
      <c r="I654" s="14"/>
    </row>
    <row r="655" spans="1:9" ht="12.4" hidden="1" customHeight="1">
      <c r="A655" s="13"/>
      <c r="B655" s="140"/>
      <c r="C655" s="145"/>
      <c r="D655" s="177"/>
      <c r="E655" s="178"/>
      <c r="F655" s="142" t="str">
        <f>VLOOKUP(C655,'[2]Acha Air Sales Price List'!$B$1:$D$65536,3,FALSE)</f>
        <v>Exchange rate :</v>
      </c>
      <c r="G655" s="143">
        <f>ROUND(IF(ISBLANK(C655),0,VLOOKUP(C655,'[2]Acha Air Sales Price List'!$B$1:$X$65536,12,FALSE)*$L$14),2)</f>
        <v>0</v>
      </c>
      <c r="H655" s="144">
        <f t="shared" si="15"/>
        <v>0</v>
      </c>
      <c r="I655" s="14"/>
    </row>
    <row r="656" spans="1:9" ht="12.4" hidden="1" customHeight="1">
      <c r="A656" s="13"/>
      <c r="B656" s="140"/>
      <c r="C656" s="145"/>
      <c r="D656" s="177"/>
      <c r="E656" s="178"/>
      <c r="F656" s="142" t="str">
        <f>VLOOKUP(C656,'[2]Acha Air Sales Price List'!$B$1:$D$65536,3,FALSE)</f>
        <v>Exchange rate :</v>
      </c>
      <c r="G656" s="143">
        <f>ROUND(IF(ISBLANK(C656),0,VLOOKUP(C656,'[2]Acha Air Sales Price List'!$B$1:$X$65536,12,FALSE)*$L$14),2)</f>
        <v>0</v>
      </c>
      <c r="H656" s="144">
        <f t="shared" si="15"/>
        <v>0</v>
      </c>
      <c r="I656" s="14"/>
    </row>
    <row r="657" spans="1:9" ht="12.4" hidden="1" customHeight="1">
      <c r="A657" s="13"/>
      <c r="B657" s="140"/>
      <c r="C657" s="145"/>
      <c r="D657" s="177"/>
      <c r="E657" s="178"/>
      <c r="F657" s="142" t="str">
        <f>VLOOKUP(C657,'[2]Acha Air Sales Price List'!$B$1:$D$65536,3,FALSE)</f>
        <v>Exchange rate :</v>
      </c>
      <c r="G657" s="143">
        <f>ROUND(IF(ISBLANK(C657),0,VLOOKUP(C657,'[2]Acha Air Sales Price List'!$B$1:$X$65536,12,FALSE)*$L$14),2)</f>
        <v>0</v>
      </c>
      <c r="H657" s="144">
        <f t="shared" si="15"/>
        <v>0</v>
      </c>
      <c r="I657" s="14"/>
    </row>
    <row r="658" spans="1:9" ht="12.4" hidden="1" customHeight="1">
      <c r="A658" s="13"/>
      <c r="B658" s="140"/>
      <c r="C658" s="145"/>
      <c r="D658" s="177"/>
      <c r="E658" s="178"/>
      <c r="F658" s="142" t="str">
        <f>VLOOKUP(C658,'[2]Acha Air Sales Price List'!$B$1:$D$65536,3,FALSE)</f>
        <v>Exchange rate :</v>
      </c>
      <c r="G658" s="143">
        <f>ROUND(IF(ISBLANK(C658),0,VLOOKUP(C658,'[2]Acha Air Sales Price List'!$B$1:$X$65536,12,FALSE)*$L$14),2)</f>
        <v>0</v>
      </c>
      <c r="H658" s="144">
        <f t="shared" si="15"/>
        <v>0</v>
      </c>
      <c r="I658" s="14"/>
    </row>
    <row r="659" spans="1:9" ht="12.4" hidden="1" customHeight="1">
      <c r="A659" s="13"/>
      <c r="B659" s="140"/>
      <c r="C659" s="145"/>
      <c r="D659" s="177"/>
      <c r="E659" s="178"/>
      <c r="F659" s="142" t="str">
        <f>VLOOKUP(C659,'[2]Acha Air Sales Price List'!$B$1:$D$65536,3,FALSE)</f>
        <v>Exchange rate :</v>
      </c>
      <c r="G659" s="143">
        <f>ROUND(IF(ISBLANK(C659),0,VLOOKUP(C659,'[2]Acha Air Sales Price List'!$B$1:$X$65536,12,FALSE)*$L$14),2)</f>
        <v>0</v>
      </c>
      <c r="H659" s="144">
        <f t="shared" si="15"/>
        <v>0</v>
      </c>
      <c r="I659" s="14"/>
    </row>
    <row r="660" spans="1:9" ht="12.4" hidden="1" customHeight="1">
      <c r="A660" s="13"/>
      <c r="B660" s="140"/>
      <c r="C660" s="145"/>
      <c r="D660" s="177"/>
      <c r="E660" s="178"/>
      <c r="F660" s="142" t="str">
        <f>VLOOKUP(C660,'[2]Acha Air Sales Price List'!$B$1:$D$65536,3,FALSE)</f>
        <v>Exchange rate :</v>
      </c>
      <c r="G660" s="143">
        <f>ROUND(IF(ISBLANK(C660),0,VLOOKUP(C660,'[2]Acha Air Sales Price List'!$B$1:$X$65536,12,FALSE)*$L$14),2)</f>
        <v>0</v>
      </c>
      <c r="H660" s="144">
        <f t="shared" si="15"/>
        <v>0</v>
      </c>
      <c r="I660" s="14"/>
    </row>
    <row r="661" spans="1:9" ht="12.4" hidden="1" customHeight="1">
      <c r="A661" s="13"/>
      <c r="B661" s="140"/>
      <c r="C661" s="145"/>
      <c r="D661" s="177"/>
      <c r="E661" s="178"/>
      <c r="F661" s="142" t="str">
        <f>VLOOKUP(C661,'[2]Acha Air Sales Price List'!$B$1:$D$65536,3,FALSE)</f>
        <v>Exchange rate :</v>
      </c>
      <c r="G661" s="143">
        <f>ROUND(IF(ISBLANK(C661),0,VLOOKUP(C661,'[2]Acha Air Sales Price List'!$B$1:$X$65536,12,FALSE)*$L$14),2)</f>
        <v>0</v>
      </c>
      <c r="H661" s="144">
        <f t="shared" si="15"/>
        <v>0</v>
      </c>
      <c r="I661" s="14"/>
    </row>
    <row r="662" spans="1:9" ht="12.4" hidden="1" customHeight="1">
      <c r="A662" s="13"/>
      <c r="B662" s="140"/>
      <c r="C662" s="145"/>
      <c r="D662" s="177"/>
      <c r="E662" s="178"/>
      <c r="F662" s="142" t="str">
        <f>VLOOKUP(C662,'[2]Acha Air Sales Price List'!$B$1:$D$65536,3,FALSE)</f>
        <v>Exchange rate :</v>
      </c>
      <c r="G662" s="143">
        <f>ROUND(IF(ISBLANK(C662),0,VLOOKUP(C662,'[2]Acha Air Sales Price List'!$B$1:$X$65536,12,FALSE)*$L$14),2)</f>
        <v>0</v>
      </c>
      <c r="H662" s="144">
        <f t="shared" si="15"/>
        <v>0</v>
      </c>
      <c r="I662" s="14"/>
    </row>
    <row r="663" spans="1:9" ht="12.4" hidden="1" customHeight="1">
      <c r="A663" s="13"/>
      <c r="B663" s="140"/>
      <c r="C663" s="145"/>
      <c r="D663" s="177"/>
      <c r="E663" s="178"/>
      <c r="F663" s="142" t="str">
        <f>VLOOKUP(C663,'[2]Acha Air Sales Price List'!$B$1:$D$65536,3,FALSE)</f>
        <v>Exchange rate :</v>
      </c>
      <c r="G663" s="143">
        <f>ROUND(IF(ISBLANK(C663),0,VLOOKUP(C663,'[2]Acha Air Sales Price List'!$B$1:$X$65536,12,FALSE)*$L$14),2)</f>
        <v>0</v>
      </c>
      <c r="H663" s="144">
        <f t="shared" si="15"/>
        <v>0</v>
      </c>
      <c r="I663" s="14"/>
    </row>
    <row r="664" spans="1:9" ht="12.4" hidden="1" customHeight="1">
      <c r="A664" s="13"/>
      <c r="B664" s="140"/>
      <c r="C664" s="145"/>
      <c r="D664" s="177"/>
      <c r="E664" s="178"/>
      <c r="F664" s="142" t="str">
        <f>VLOOKUP(C664,'[2]Acha Air Sales Price List'!$B$1:$D$65536,3,FALSE)</f>
        <v>Exchange rate :</v>
      </c>
      <c r="G664" s="143">
        <f>ROUND(IF(ISBLANK(C664),0,VLOOKUP(C664,'[2]Acha Air Sales Price List'!$B$1:$X$65536,12,FALSE)*$L$14),2)</f>
        <v>0</v>
      </c>
      <c r="H664" s="144">
        <f t="shared" si="15"/>
        <v>0</v>
      </c>
      <c r="I664" s="14"/>
    </row>
    <row r="665" spans="1:9" ht="12.4" hidden="1" customHeight="1">
      <c r="A665" s="13"/>
      <c r="B665" s="140"/>
      <c r="C665" s="145"/>
      <c r="D665" s="177"/>
      <c r="E665" s="178"/>
      <c r="F665" s="142" t="str">
        <f>VLOOKUP(C665,'[2]Acha Air Sales Price List'!$B$1:$D$65536,3,FALSE)</f>
        <v>Exchange rate :</v>
      </c>
      <c r="G665" s="143">
        <f>ROUND(IF(ISBLANK(C665),0,VLOOKUP(C665,'[2]Acha Air Sales Price List'!$B$1:$X$65536,12,FALSE)*$L$14),2)</f>
        <v>0</v>
      </c>
      <c r="H665" s="144">
        <f t="shared" si="15"/>
        <v>0</v>
      </c>
      <c r="I665" s="14"/>
    </row>
    <row r="666" spans="1:9" ht="12.4" hidden="1" customHeight="1">
      <c r="A666" s="13"/>
      <c r="B666" s="140"/>
      <c r="C666" s="145"/>
      <c r="D666" s="177"/>
      <c r="E666" s="178"/>
      <c r="F666" s="142" t="str">
        <f>VLOOKUP(C666,'[2]Acha Air Sales Price List'!$B$1:$D$65536,3,FALSE)</f>
        <v>Exchange rate :</v>
      </c>
      <c r="G666" s="143">
        <f>ROUND(IF(ISBLANK(C666),0,VLOOKUP(C666,'[2]Acha Air Sales Price List'!$B$1:$X$65536,12,FALSE)*$L$14),2)</f>
        <v>0</v>
      </c>
      <c r="H666" s="144">
        <f t="shared" si="15"/>
        <v>0</v>
      </c>
      <c r="I666" s="14"/>
    </row>
    <row r="667" spans="1:9" ht="12.4" hidden="1" customHeight="1">
      <c r="A667" s="13"/>
      <c r="B667" s="140"/>
      <c r="C667" s="145"/>
      <c r="D667" s="177"/>
      <c r="E667" s="178"/>
      <c r="F667" s="142" t="str">
        <f>VLOOKUP(C667,'[2]Acha Air Sales Price List'!$B$1:$D$65536,3,FALSE)</f>
        <v>Exchange rate :</v>
      </c>
      <c r="G667" s="143">
        <f>ROUND(IF(ISBLANK(C667),0,VLOOKUP(C667,'[2]Acha Air Sales Price List'!$B$1:$X$65536,12,FALSE)*$L$14),2)</f>
        <v>0</v>
      </c>
      <c r="H667" s="144">
        <f t="shared" si="15"/>
        <v>0</v>
      </c>
      <c r="I667" s="14"/>
    </row>
    <row r="668" spans="1:9" ht="12.4" hidden="1" customHeight="1">
      <c r="A668" s="13"/>
      <c r="B668" s="140"/>
      <c r="C668" s="146"/>
      <c r="D668" s="177"/>
      <c r="E668" s="178"/>
      <c r="F668" s="142" t="str">
        <f>VLOOKUP(C668,'[2]Acha Air Sales Price List'!$B$1:$D$65536,3,FALSE)</f>
        <v>Exchange rate :</v>
      </c>
      <c r="G668" s="143">
        <f>ROUND(IF(ISBLANK(C668),0,VLOOKUP(C668,'[2]Acha Air Sales Price List'!$B$1:$X$65536,12,FALSE)*$L$14),2)</f>
        <v>0</v>
      </c>
      <c r="H668" s="144">
        <f>ROUND(IF(ISNUMBER(B668), G668*B668, 0),5)</f>
        <v>0</v>
      </c>
      <c r="I668" s="14"/>
    </row>
    <row r="669" spans="1:9" ht="12" hidden="1" customHeight="1">
      <c r="A669" s="13"/>
      <c r="B669" s="140"/>
      <c r="C669" s="145"/>
      <c r="D669" s="177"/>
      <c r="E669" s="178"/>
      <c r="F669" s="142" t="str">
        <f>VLOOKUP(C669,'[2]Acha Air Sales Price List'!$B$1:$D$65536,3,FALSE)</f>
        <v>Exchange rate :</v>
      </c>
      <c r="G669" s="143">
        <f>ROUND(IF(ISBLANK(C669),0,VLOOKUP(C669,'[2]Acha Air Sales Price List'!$B$1:$X$65536,12,FALSE)*$L$14),2)</f>
        <v>0</v>
      </c>
      <c r="H669" s="144">
        <f t="shared" ref="H669:H719" si="16">ROUND(IF(ISNUMBER(B669), G669*B669, 0),5)</f>
        <v>0</v>
      </c>
      <c r="I669" s="14"/>
    </row>
    <row r="670" spans="1:9" ht="12.4" hidden="1" customHeight="1">
      <c r="A670" s="13"/>
      <c r="B670" s="140"/>
      <c r="C670" s="145"/>
      <c r="D670" s="177"/>
      <c r="E670" s="178"/>
      <c r="F670" s="142" t="str">
        <f>VLOOKUP(C670,'[2]Acha Air Sales Price List'!$B$1:$D$65536,3,FALSE)</f>
        <v>Exchange rate :</v>
      </c>
      <c r="G670" s="143">
        <f>ROUND(IF(ISBLANK(C670),0,VLOOKUP(C670,'[2]Acha Air Sales Price List'!$B$1:$X$65536,12,FALSE)*$L$14),2)</f>
        <v>0</v>
      </c>
      <c r="H670" s="144">
        <f t="shared" si="16"/>
        <v>0</v>
      </c>
      <c r="I670" s="14"/>
    </row>
    <row r="671" spans="1:9" ht="12.4" hidden="1" customHeight="1">
      <c r="A671" s="13"/>
      <c r="B671" s="140"/>
      <c r="C671" s="145"/>
      <c r="D671" s="177"/>
      <c r="E671" s="178"/>
      <c r="F671" s="142" t="str">
        <f>VLOOKUP(C671,'[2]Acha Air Sales Price List'!$B$1:$D$65536,3,FALSE)</f>
        <v>Exchange rate :</v>
      </c>
      <c r="G671" s="143">
        <f>ROUND(IF(ISBLANK(C671),0,VLOOKUP(C671,'[2]Acha Air Sales Price List'!$B$1:$X$65536,12,FALSE)*$L$14),2)</f>
        <v>0</v>
      </c>
      <c r="H671" s="144">
        <f t="shared" si="16"/>
        <v>0</v>
      </c>
      <c r="I671" s="14"/>
    </row>
    <row r="672" spans="1:9" ht="12.4" hidden="1" customHeight="1">
      <c r="A672" s="13"/>
      <c r="B672" s="140"/>
      <c r="C672" s="145"/>
      <c r="D672" s="177"/>
      <c r="E672" s="178"/>
      <c r="F672" s="142" t="str">
        <f>VLOOKUP(C672,'[2]Acha Air Sales Price List'!$B$1:$D$65536,3,FALSE)</f>
        <v>Exchange rate :</v>
      </c>
      <c r="G672" s="143">
        <f>ROUND(IF(ISBLANK(C672),0,VLOOKUP(C672,'[2]Acha Air Sales Price List'!$B$1:$X$65536,12,FALSE)*$L$14),2)</f>
        <v>0</v>
      </c>
      <c r="H672" s="144">
        <f t="shared" si="16"/>
        <v>0</v>
      </c>
      <c r="I672" s="14"/>
    </row>
    <row r="673" spans="1:9" ht="12.4" hidden="1" customHeight="1">
      <c r="A673" s="13"/>
      <c r="B673" s="140"/>
      <c r="C673" s="145"/>
      <c r="D673" s="177"/>
      <c r="E673" s="178"/>
      <c r="F673" s="142" t="str">
        <f>VLOOKUP(C673,'[2]Acha Air Sales Price List'!$B$1:$D$65536,3,FALSE)</f>
        <v>Exchange rate :</v>
      </c>
      <c r="G673" s="143">
        <f>ROUND(IF(ISBLANK(C673),0,VLOOKUP(C673,'[2]Acha Air Sales Price List'!$B$1:$X$65536,12,FALSE)*$L$14),2)</f>
        <v>0</v>
      </c>
      <c r="H673" s="144">
        <f t="shared" si="16"/>
        <v>0</v>
      </c>
      <c r="I673" s="14"/>
    </row>
    <row r="674" spans="1:9" ht="12.4" hidden="1" customHeight="1">
      <c r="A674" s="13"/>
      <c r="B674" s="140"/>
      <c r="C674" s="145"/>
      <c r="D674" s="177"/>
      <c r="E674" s="178"/>
      <c r="F674" s="142" t="str">
        <f>VLOOKUP(C674,'[2]Acha Air Sales Price List'!$B$1:$D$65536,3,FALSE)</f>
        <v>Exchange rate :</v>
      </c>
      <c r="G674" s="143">
        <f>ROUND(IF(ISBLANK(C674),0,VLOOKUP(C674,'[2]Acha Air Sales Price List'!$B$1:$X$65536,12,FALSE)*$L$14),2)</f>
        <v>0</v>
      </c>
      <c r="H674" s="144">
        <f t="shared" si="16"/>
        <v>0</v>
      </c>
      <c r="I674" s="14"/>
    </row>
    <row r="675" spans="1:9" ht="12.4" hidden="1" customHeight="1">
      <c r="A675" s="13"/>
      <c r="B675" s="140"/>
      <c r="C675" s="145"/>
      <c r="D675" s="177"/>
      <c r="E675" s="178"/>
      <c r="F675" s="142" t="str">
        <f>VLOOKUP(C675,'[2]Acha Air Sales Price List'!$B$1:$D$65536,3,FALSE)</f>
        <v>Exchange rate :</v>
      </c>
      <c r="G675" s="143">
        <f>ROUND(IF(ISBLANK(C675),0,VLOOKUP(C675,'[2]Acha Air Sales Price List'!$B$1:$X$65536,12,FALSE)*$L$14),2)</f>
        <v>0</v>
      </c>
      <c r="H675" s="144">
        <f t="shared" si="16"/>
        <v>0</v>
      </c>
      <c r="I675" s="14"/>
    </row>
    <row r="676" spans="1:9" ht="12.4" hidden="1" customHeight="1">
      <c r="A676" s="13"/>
      <c r="B676" s="140"/>
      <c r="C676" s="145"/>
      <c r="D676" s="177"/>
      <c r="E676" s="178"/>
      <c r="F676" s="142" t="str">
        <f>VLOOKUP(C676,'[2]Acha Air Sales Price List'!$B$1:$D$65536,3,FALSE)</f>
        <v>Exchange rate :</v>
      </c>
      <c r="G676" s="143">
        <f>ROUND(IF(ISBLANK(C676),0,VLOOKUP(C676,'[2]Acha Air Sales Price List'!$B$1:$X$65536,12,FALSE)*$L$14),2)</f>
        <v>0</v>
      </c>
      <c r="H676" s="144">
        <f t="shared" si="16"/>
        <v>0</v>
      </c>
      <c r="I676" s="14"/>
    </row>
    <row r="677" spans="1:9" ht="12.4" hidden="1" customHeight="1">
      <c r="A677" s="13"/>
      <c r="B677" s="140"/>
      <c r="C677" s="145"/>
      <c r="D677" s="177"/>
      <c r="E677" s="178"/>
      <c r="F677" s="142" t="str">
        <f>VLOOKUP(C677,'[2]Acha Air Sales Price List'!$B$1:$D$65536,3,FALSE)</f>
        <v>Exchange rate :</v>
      </c>
      <c r="G677" s="143">
        <f>ROUND(IF(ISBLANK(C677),0,VLOOKUP(C677,'[2]Acha Air Sales Price List'!$B$1:$X$65536,12,FALSE)*$L$14),2)</f>
        <v>0</v>
      </c>
      <c r="H677" s="144">
        <f t="shared" si="16"/>
        <v>0</v>
      </c>
      <c r="I677" s="14"/>
    </row>
    <row r="678" spans="1:9" ht="12.4" hidden="1" customHeight="1">
      <c r="A678" s="13"/>
      <c r="B678" s="140"/>
      <c r="C678" s="145"/>
      <c r="D678" s="177"/>
      <c r="E678" s="178"/>
      <c r="F678" s="142" t="str">
        <f>VLOOKUP(C678,'[2]Acha Air Sales Price List'!$B$1:$D$65536,3,FALSE)</f>
        <v>Exchange rate :</v>
      </c>
      <c r="G678" s="143">
        <f>ROUND(IF(ISBLANK(C678),0,VLOOKUP(C678,'[2]Acha Air Sales Price List'!$B$1:$X$65536,12,FALSE)*$L$14),2)</f>
        <v>0</v>
      </c>
      <c r="H678" s="144">
        <f t="shared" si="16"/>
        <v>0</v>
      </c>
      <c r="I678" s="14"/>
    </row>
    <row r="679" spans="1:9" ht="12.4" hidden="1" customHeight="1">
      <c r="A679" s="13"/>
      <c r="B679" s="140"/>
      <c r="C679" s="145"/>
      <c r="D679" s="177"/>
      <c r="E679" s="178"/>
      <c r="F679" s="142" t="str">
        <f>VLOOKUP(C679,'[2]Acha Air Sales Price List'!$B$1:$D$65536,3,FALSE)</f>
        <v>Exchange rate :</v>
      </c>
      <c r="G679" s="143">
        <f>ROUND(IF(ISBLANK(C679),0,VLOOKUP(C679,'[2]Acha Air Sales Price List'!$B$1:$X$65536,12,FALSE)*$L$14),2)</f>
        <v>0</v>
      </c>
      <c r="H679" s="144">
        <f t="shared" si="16"/>
        <v>0</v>
      </c>
      <c r="I679" s="14"/>
    </row>
    <row r="680" spans="1:9" ht="12.4" hidden="1" customHeight="1">
      <c r="A680" s="13"/>
      <c r="B680" s="140"/>
      <c r="C680" s="145"/>
      <c r="D680" s="177"/>
      <c r="E680" s="178"/>
      <c r="F680" s="142" t="str">
        <f>VLOOKUP(C680,'[2]Acha Air Sales Price List'!$B$1:$D$65536,3,FALSE)</f>
        <v>Exchange rate :</v>
      </c>
      <c r="G680" s="143">
        <f>ROUND(IF(ISBLANK(C680),0,VLOOKUP(C680,'[2]Acha Air Sales Price List'!$B$1:$X$65536,12,FALSE)*$L$14),2)</f>
        <v>0</v>
      </c>
      <c r="H680" s="144">
        <f t="shared" si="16"/>
        <v>0</v>
      </c>
      <c r="I680" s="14"/>
    </row>
    <row r="681" spans="1:9" ht="12.4" hidden="1" customHeight="1">
      <c r="A681" s="13"/>
      <c r="B681" s="140"/>
      <c r="C681" s="145"/>
      <c r="D681" s="177"/>
      <c r="E681" s="178"/>
      <c r="F681" s="142" t="str">
        <f>VLOOKUP(C681,'[2]Acha Air Sales Price List'!$B$1:$D$65536,3,FALSE)</f>
        <v>Exchange rate :</v>
      </c>
      <c r="G681" s="143">
        <f>ROUND(IF(ISBLANK(C681),0,VLOOKUP(C681,'[2]Acha Air Sales Price List'!$B$1:$X$65536,12,FALSE)*$L$14),2)</f>
        <v>0</v>
      </c>
      <c r="H681" s="144">
        <f t="shared" si="16"/>
        <v>0</v>
      </c>
      <c r="I681" s="14"/>
    </row>
    <row r="682" spans="1:9" ht="12.4" hidden="1" customHeight="1">
      <c r="A682" s="13"/>
      <c r="B682" s="140"/>
      <c r="C682" s="145"/>
      <c r="D682" s="177"/>
      <c r="E682" s="178"/>
      <c r="F682" s="142" t="str">
        <f>VLOOKUP(C682,'[2]Acha Air Sales Price List'!$B$1:$D$65536,3,FALSE)</f>
        <v>Exchange rate :</v>
      </c>
      <c r="G682" s="143">
        <f>ROUND(IF(ISBLANK(C682),0,VLOOKUP(C682,'[2]Acha Air Sales Price List'!$B$1:$X$65536,12,FALSE)*$L$14),2)</f>
        <v>0</v>
      </c>
      <c r="H682" s="144">
        <f t="shared" si="16"/>
        <v>0</v>
      </c>
      <c r="I682" s="14"/>
    </row>
    <row r="683" spans="1:9" ht="12.4" hidden="1" customHeight="1">
      <c r="A683" s="13"/>
      <c r="B683" s="140"/>
      <c r="C683" s="145"/>
      <c r="D683" s="177"/>
      <c r="E683" s="178"/>
      <c r="F683" s="142" t="str">
        <f>VLOOKUP(C683,'[2]Acha Air Sales Price List'!$B$1:$D$65536,3,FALSE)</f>
        <v>Exchange rate :</v>
      </c>
      <c r="G683" s="143">
        <f>ROUND(IF(ISBLANK(C683),0,VLOOKUP(C683,'[2]Acha Air Sales Price List'!$B$1:$X$65536,12,FALSE)*$L$14),2)</f>
        <v>0</v>
      </c>
      <c r="H683" s="144">
        <f t="shared" si="16"/>
        <v>0</v>
      </c>
      <c r="I683" s="14"/>
    </row>
    <row r="684" spans="1:9" ht="12.4" hidden="1" customHeight="1">
      <c r="A684" s="13"/>
      <c r="B684" s="140"/>
      <c r="C684" s="145"/>
      <c r="D684" s="177"/>
      <c r="E684" s="178"/>
      <c r="F684" s="142" t="str">
        <f>VLOOKUP(C684,'[2]Acha Air Sales Price List'!$B$1:$D$65536,3,FALSE)</f>
        <v>Exchange rate :</v>
      </c>
      <c r="G684" s="143">
        <f>ROUND(IF(ISBLANK(C684),0,VLOOKUP(C684,'[2]Acha Air Sales Price List'!$B$1:$X$65536,12,FALSE)*$L$14),2)</f>
        <v>0</v>
      </c>
      <c r="H684" s="144">
        <f t="shared" si="16"/>
        <v>0</v>
      </c>
      <c r="I684" s="14"/>
    </row>
    <row r="685" spans="1:9" ht="12.4" hidden="1" customHeight="1">
      <c r="A685" s="13"/>
      <c r="B685" s="140"/>
      <c r="C685" s="145"/>
      <c r="D685" s="177"/>
      <c r="E685" s="178"/>
      <c r="F685" s="142" t="str">
        <f>VLOOKUP(C685,'[2]Acha Air Sales Price List'!$B$1:$D$65536,3,FALSE)</f>
        <v>Exchange rate :</v>
      </c>
      <c r="G685" s="143">
        <f>ROUND(IF(ISBLANK(C685),0,VLOOKUP(C685,'[2]Acha Air Sales Price List'!$B$1:$X$65536,12,FALSE)*$L$14),2)</f>
        <v>0</v>
      </c>
      <c r="H685" s="144">
        <f t="shared" si="16"/>
        <v>0</v>
      </c>
      <c r="I685" s="14"/>
    </row>
    <row r="686" spans="1:9" ht="12.4" hidden="1" customHeight="1">
      <c r="A686" s="13"/>
      <c r="B686" s="140"/>
      <c r="C686" s="145"/>
      <c r="D686" s="177"/>
      <c r="E686" s="178"/>
      <c r="F686" s="142" t="str">
        <f>VLOOKUP(C686,'[2]Acha Air Sales Price List'!$B$1:$D$65536,3,FALSE)</f>
        <v>Exchange rate :</v>
      </c>
      <c r="G686" s="143">
        <f>ROUND(IF(ISBLANK(C686),0,VLOOKUP(C686,'[2]Acha Air Sales Price List'!$B$1:$X$65536,12,FALSE)*$L$14),2)</f>
        <v>0</v>
      </c>
      <c r="H686" s="144">
        <f t="shared" si="16"/>
        <v>0</v>
      </c>
      <c r="I686" s="14"/>
    </row>
    <row r="687" spans="1:9" ht="12.4" hidden="1" customHeight="1">
      <c r="A687" s="13"/>
      <c r="B687" s="140"/>
      <c r="C687" s="145"/>
      <c r="D687" s="177"/>
      <c r="E687" s="178"/>
      <c r="F687" s="142" t="str">
        <f>VLOOKUP(C687,'[2]Acha Air Sales Price List'!$B$1:$D$65536,3,FALSE)</f>
        <v>Exchange rate :</v>
      </c>
      <c r="G687" s="143">
        <f>ROUND(IF(ISBLANK(C687),0,VLOOKUP(C687,'[2]Acha Air Sales Price List'!$B$1:$X$65536,12,FALSE)*$L$14),2)</f>
        <v>0</v>
      </c>
      <c r="H687" s="144">
        <f t="shared" si="16"/>
        <v>0</v>
      </c>
      <c r="I687" s="14"/>
    </row>
    <row r="688" spans="1:9" ht="12.4" hidden="1" customHeight="1">
      <c r="A688" s="13"/>
      <c r="B688" s="140"/>
      <c r="C688" s="145"/>
      <c r="D688" s="177"/>
      <c r="E688" s="178"/>
      <c r="F688" s="142" t="str">
        <f>VLOOKUP(C688,'[2]Acha Air Sales Price List'!$B$1:$D$65536,3,FALSE)</f>
        <v>Exchange rate :</v>
      </c>
      <c r="G688" s="143">
        <f>ROUND(IF(ISBLANK(C688),0,VLOOKUP(C688,'[2]Acha Air Sales Price List'!$B$1:$X$65536,12,FALSE)*$L$14),2)</f>
        <v>0</v>
      </c>
      <c r="H688" s="144">
        <f t="shared" si="16"/>
        <v>0</v>
      </c>
      <c r="I688" s="14"/>
    </row>
    <row r="689" spans="1:9" ht="12.4" hidden="1" customHeight="1">
      <c r="A689" s="13"/>
      <c r="B689" s="140"/>
      <c r="C689" s="145"/>
      <c r="D689" s="177"/>
      <c r="E689" s="178"/>
      <c r="F689" s="142" t="str">
        <f>VLOOKUP(C689,'[2]Acha Air Sales Price List'!$B$1:$D$65536,3,FALSE)</f>
        <v>Exchange rate :</v>
      </c>
      <c r="G689" s="143">
        <f>ROUND(IF(ISBLANK(C689),0,VLOOKUP(C689,'[2]Acha Air Sales Price List'!$B$1:$X$65536,12,FALSE)*$L$14),2)</f>
        <v>0</v>
      </c>
      <c r="H689" s="144">
        <f t="shared" si="16"/>
        <v>0</v>
      </c>
      <c r="I689" s="14"/>
    </row>
    <row r="690" spans="1:9" ht="12.4" hidden="1" customHeight="1">
      <c r="A690" s="13"/>
      <c r="B690" s="140"/>
      <c r="C690" s="145"/>
      <c r="D690" s="177"/>
      <c r="E690" s="178"/>
      <c r="F690" s="142" t="str">
        <f>VLOOKUP(C690,'[2]Acha Air Sales Price List'!$B$1:$D$65536,3,FALSE)</f>
        <v>Exchange rate :</v>
      </c>
      <c r="G690" s="143">
        <f>ROUND(IF(ISBLANK(C690),0,VLOOKUP(C690,'[2]Acha Air Sales Price List'!$B$1:$X$65536,12,FALSE)*$L$14),2)</f>
        <v>0</v>
      </c>
      <c r="H690" s="144">
        <f t="shared" si="16"/>
        <v>0</v>
      </c>
      <c r="I690" s="14"/>
    </row>
    <row r="691" spans="1:9" ht="12.4" hidden="1" customHeight="1">
      <c r="A691" s="13"/>
      <c r="B691" s="140"/>
      <c r="C691" s="145"/>
      <c r="D691" s="177"/>
      <c r="E691" s="178"/>
      <c r="F691" s="142" t="str">
        <f>VLOOKUP(C691,'[2]Acha Air Sales Price List'!$B$1:$D$65536,3,FALSE)</f>
        <v>Exchange rate :</v>
      </c>
      <c r="G691" s="143">
        <f>ROUND(IF(ISBLANK(C691),0,VLOOKUP(C691,'[2]Acha Air Sales Price List'!$B$1:$X$65536,12,FALSE)*$L$14),2)</f>
        <v>0</v>
      </c>
      <c r="H691" s="144">
        <f t="shared" si="16"/>
        <v>0</v>
      </c>
      <c r="I691" s="14"/>
    </row>
    <row r="692" spans="1:9" ht="12.4" hidden="1" customHeight="1">
      <c r="A692" s="13"/>
      <c r="B692" s="140"/>
      <c r="C692" s="146"/>
      <c r="D692" s="177"/>
      <c r="E692" s="178"/>
      <c r="F692" s="142" t="str">
        <f>VLOOKUP(C692,'[2]Acha Air Sales Price List'!$B$1:$D$65536,3,FALSE)</f>
        <v>Exchange rate :</v>
      </c>
      <c r="G692" s="143">
        <f>ROUND(IF(ISBLANK(C692),0,VLOOKUP(C692,'[2]Acha Air Sales Price List'!$B$1:$X$65536,12,FALSE)*$L$14),2)</f>
        <v>0</v>
      </c>
      <c r="H692" s="144">
        <f t="shared" si="16"/>
        <v>0</v>
      </c>
      <c r="I692" s="14"/>
    </row>
    <row r="693" spans="1:9" ht="12" hidden="1" customHeight="1">
      <c r="A693" s="13"/>
      <c r="B693" s="140"/>
      <c r="C693" s="145"/>
      <c r="D693" s="177"/>
      <c r="E693" s="178"/>
      <c r="F693" s="142" t="str">
        <f>VLOOKUP(C693,'[2]Acha Air Sales Price List'!$B$1:$D$65536,3,FALSE)</f>
        <v>Exchange rate :</v>
      </c>
      <c r="G693" s="143">
        <f>ROUND(IF(ISBLANK(C693),0,VLOOKUP(C693,'[2]Acha Air Sales Price List'!$B$1:$X$65536,12,FALSE)*$L$14),2)</f>
        <v>0</v>
      </c>
      <c r="H693" s="144">
        <f t="shared" si="16"/>
        <v>0</v>
      </c>
      <c r="I693" s="14"/>
    </row>
    <row r="694" spans="1:9" ht="12.4" hidden="1" customHeight="1">
      <c r="A694" s="13"/>
      <c r="B694" s="140"/>
      <c r="C694" s="145"/>
      <c r="D694" s="177"/>
      <c r="E694" s="178"/>
      <c r="F694" s="142" t="str">
        <f>VLOOKUP(C694,'[2]Acha Air Sales Price List'!$B$1:$D$65536,3,FALSE)</f>
        <v>Exchange rate :</v>
      </c>
      <c r="G694" s="143">
        <f>ROUND(IF(ISBLANK(C694),0,VLOOKUP(C694,'[2]Acha Air Sales Price List'!$B$1:$X$65536,12,FALSE)*$L$14),2)</f>
        <v>0</v>
      </c>
      <c r="H694" s="144">
        <f t="shared" si="16"/>
        <v>0</v>
      </c>
      <c r="I694" s="14"/>
    </row>
    <row r="695" spans="1:9" ht="12.4" hidden="1" customHeight="1">
      <c r="A695" s="13"/>
      <c r="B695" s="140"/>
      <c r="C695" s="145"/>
      <c r="D695" s="177"/>
      <c r="E695" s="178"/>
      <c r="F695" s="142" t="str">
        <f>VLOOKUP(C695,'[2]Acha Air Sales Price List'!$B$1:$D$65536,3,FALSE)</f>
        <v>Exchange rate :</v>
      </c>
      <c r="G695" s="143">
        <f>ROUND(IF(ISBLANK(C695),0,VLOOKUP(C695,'[2]Acha Air Sales Price List'!$B$1:$X$65536,12,FALSE)*$L$14),2)</f>
        <v>0</v>
      </c>
      <c r="H695" s="144">
        <f t="shared" si="16"/>
        <v>0</v>
      </c>
      <c r="I695" s="14"/>
    </row>
    <row r="696" spans="1:9" ht="12.4" hidden="1" customHeight="1">
      <c r="A696" s="13"/>
      <c r="B696" s="140"/>
      <c r="C696" s="145"/>
      <c r="D696" s="177"/>
      <c r="E696" s="178"/>
      <c r="F696" s="142" t="str">
        <f>VLOOKUP(C696,'[2]Acha Air Sales Price List'!$B$1:$D$65536,3,FALSE)</f>
        <v>Exchange rate :</v>
      </c>
      <c r="G696" s="143">
        <f>ROUND(IF(ISBLANK(C696),0,VLOOKUP(C696,'[2]Acha Air Sales Price List'!$B$1:$X$65536,12,FALSE)*$L$14),2)</f>
        <v>0</v>
      </c>
      <c r="H696" s="144">
        <f t="shared" si="16"/>
        <v>0</v>
      </c>
      <c r="I696" s="14"/>
    </row>
    <row r="697" spans="1:9" ht="12.4" hidden="1" customHeight="1">
      <c r="A697" s="13"/>
      <c r="B697" s="140"/>
      <c r="C697" s="145"/>
      <c r="D697" s="177"/>
      <c r="E697" s="178"/>
      <c r="F697" s="142" t="str">
        <f>VLOOKUP(C697,'[2]Acha Air Sales Price List'!$B$1:$D$65536,3,FALSE)</f>
        <v>Exchange rate :</v>
      </c>
      <c r="G697" s="143">
        <f>ROUND(IF(ISBLANK(C697),0,VLOOKUP(C697,'[2]Acha Air Sales Price List'!$B$1:$X$65536,12,FALSE)*$L$14),2)</f>
        <v>0</v>
      </c>
      <c r="H697" s="144">
        <f t="shared" si="16"/>
        <v>0</v>
      </c>
      <c r="I697" s="14"/>
    </row>
    <row r="698" spans="1:9" ht="12.4" hidden="1" customHeight="1">
      <c r="A698" s="13"/>
      <c r="B698" s="140"/>
      <c r="C698" s="145"/>
      <c r="D698" s="177"/>
      <c r="E698" s="178"/>
      <c r="F698" s="142" t="str">
        <f>VLOOKUP(C698,'[2]Acha Air Sales Price List'!$B$1:$D$65536,3,FALSE)</f>
        <v>Exchange rate :</v>
      </c>
      <c r="G698" s="143">
        <f>ROUND(IF(ISBLANK(C698),0,VLOOKUP(C698,'[2]Acha Air Sales Price List'!$B$1:$X$65536,12,FALSE)*$L$14),2)</f>
        <v>0</v>
      </c>
      <c r="H698" s="144">
        <f t="shared" si="16"/>
        <v>0</v>
      </c>
      <c r="I698" s="14"/>
    </row>
    <row r="699" spans="1:9" ht="12.4" hidden="1" customHeight="1">
      <c r="A699" s="13"/>
      <c r="B699" s="140"/>
      <c r="C699" s="145"/>
      <c r="D699" s="177"/>
      <c r="E699" s="178"/>
      <c r="F699" s="142" t="str">
        <f>VLOOKUP(C699,'[2]Acha Air Sales Price List'!$B$1:$D$65536,3,FALSE)</f>
        <v>Exchange rate :</v>
      </c>
      <c r="G699" s="143">
        <f>ROUND(IF(ISBLANK(C699),0,VLOOKUP(C699,'[2]Acha Air Sales Price List'!$B$1:$X$65536,12,FALSE)*$L$14),2)</f>
        <v>0</v>
      </c>
      <c r="H699" s="144">
        <f t="shared" si="16"/>
        <v>0</v>
      </c>
      <c r="I699" s="14"/>
    </row>
    <row r="700" spans="1:9" ht="12.4" hidden="1" customHeight="1">
      <c r="A700" s="13"/>
      <c r="B700" s="140"/>
      <c r="C700" s="145"/>
      <c r="D700" s="177"/>
      <c r="E700" s="178"/>
      <c r="F700" s="142" t="str">
        <f>VLOOKUP(C700,'[2]Acha Air Sales Price List'!$B$1:$D$65536,3,FALSE)</f>
        <v>Exchange rate :</v>
      </c>
      <c r="G700" s="143">
        <f>ROUND(IF(ISBLANK(C700),0,VLOOKUP(C700,'[2]Acha Air Sales Price List'!$B$1:$X$65536,12,FALSE)*$L$14),2)</f>
        <v>0</v>
      </c>
      <c r="H700" s="144">
        <f t="shared" si="16"/>
        <v>0</v>
      </c>
      <c r="I700" s="14"/>
    </row>
    <row r="701" spans="1:9" ht="12.4" hidden="1" customHeight="1">
      <c r="A701" s="13"/>
      <c r="B701" s="140"/>
      <c r="C701" s="145"/>
      <c r="D701" s="177"/>
      <c r="E701" s="178"/>
      <c r="F701" s="142" t="str">
        <f>VLOOKUP(C701,'[2]Acha Air Sales Price List'!$B$1:$D$65536,3,FALSE)</f>
        <v>Exchange rate :</v>
      </c>
      <c r="G701" s="143">
        <f>ROUND(IF(ISBLANK(C701),0,VLOOKUP(C701,'[2]Acha Air Sales Price List'!$B$1:$X$65536,12,FALSE)*$L$14),2)</f>
        <v>0</v>
      </c>
      <c r="H701" s="144">
        <f t="shared" si="16"/>
        <v>0</v>
      </c>
      <c r="I701" s="14"/>
    </row>
    <row r="702" spans="1:9" ht="12.4" hidden="1" customHeight="1">
      <c r="A702" s="13"/>
      <c r="B702" s="140"/>
      <c r="C702" s="145"/>
      <c r="D702" s="177"/>
      <c r="E702" s="178"/>
      <c r="F702" s="142" t="str">
        <f>VLOOKUP(C702,'[2]Acha Air Sales Price List'!$B$1:$D$65536,3,FALSE)</f>
        <v>Exchange rate :</v>
      </c>
      <c r="G702" s="143">
        <f>ROUND(IF(ISBLANK(C702),0,VLOOKUP(C702,'[2]Acha Air Sales Price List'!$B$1:$X$65536,12,FALSE)*$L$14),2)</f>
        <v>0</v>
      </c>
      <c r="H702" s="144">
        <f t="shared" si="16"/>
        <v>0</v>
      </c>
      <c r="I702" s="14"/>
    </row>
    <row r="703" spans="1:9" ht="12.4" hidden="1" customHeight="1">
      <c r="A703" s="13"/>
      <c r="B703" s="140"/>
      <c r="C703" s="145"/>
      <c r="D703" s="177"/>
      <c r="E703" s="178"/>
      <c r="F703" s="142" t="str">
        <f>VLOOKUP(C703,'[2]Acha Air Sales Price List'!$B$1:$D$65536,3,FALSE)</f>
        <v>Exchange rate :</v>
      </c>
      <c r="G703" s="143">
        <f>ROUND(IF(ISBLANK(C703),0,VLOOKUP(C703,'[2]Acha Air Sales Price List'!$B$1:$X$65536,12,FALSE)*$L$14),2)</f>
        <v>0</v>
      </c>
      <c r="H703" s="144">
        <f t="shared" si="16"/>
        <v>0</v>
      </c>
      <c r="I703" s="14"/>
    </row>
    <row r="704" spans="1:9" ht="12.4" hidden="1" customHeight="1">
      <c r="A704" s="13"/>
      <c r="B704" s="140"/>
      <c r="C704" s="145"/>
      <c r="D704" s="177"/>
      <c r="E704" s="178"/>
      <c r="F704" s="142" t="str">
        <f>VLOOKUP(C704,'[2]Acha Air Sales Price List'!$B$1:$D$65536,3,FALSE)</f>
        <v>Exchange rate :</v>
      </c>
      <c r="G704" s="143">
        <f>ROUND(IF(ISBLANK(C704),0,VLOOKUP(C704,'[2]Acha Air Sales Price List'!$B$1:$X$65536,12,FALSE)*$L$14),2)</f>
        <v>0</v>
      </c>
      <c r="H704" s="144">
        <f t="shared" si="16"/>
        <v>0</v>
      </c>
      <c r="I704" s="14"/>
    </row>
    <row r="705" spans="1:9" ht="12.4" hidden="1" customHeight="1">
      <c r="A705" s="13"/>
      <c r="B705" s="140"/>
      <c r="C705" s="145"/>
      <c r="D705" s="177"/>
      <c r="E705" s="178"/>
      <c r="F705" s="142" t="str">
        <f>VLOOKUP(C705,'[2]Acha Air Sales Price List'!$B$1:$D$65536,3,FALSE)</f>
        <v>Exchange rate :</v>
      </c>
      <c r="G705" s="143">
        <f>ROUND(IF(ISBLANK(C705),0,VLOOKUP(C705,'[2]Acha Air Sales Price List'!$B$1:$X$65536,12,FALSE)*$L$14),2)</f>
        <v>0</v>
      </c>
      <c r="H705" s="144">
        <f t="shared" si="16"/>
        <v>0</v>
      </c>
      <c r="I705" s="14"/>
    </row>
    <row r="706" spans="1:9" ht="12.4" hidden="1" customHeight="1">
      <c r="A706" s="13"/>
      <c r="B706" s="140"/>
      <c r="C706" s="145"/>
      <c r="D706" s="177"/>
      <c r="E706" s="178"/>
      <c r="F706" s="142" t="str">
        <f>VLOOKUP(C706,'[2]Acha Air Sales Price List'!$B$1:$D$65536,3,FALSE)</f>
        <v>Exchange rate :</v>
      </c>
      <c r="G706" s="143">
        <f>ROUND(IF(ISBLANK(C706),0,VLOOKUP(C706,'[2]Acha Air Sales Price List'!$B$1:$X$65536,12,FALSE)*$L$14),2)</f>
        <v>0</v>
      </c>
      <c r="H706" s="144">
        <f t="shared" si="16"/>
        <v>0</v>
      </c>
      <c r="I706" s="14"/>
    </row>
    <row r="707" spans="1:9" ht="12.4" hidden="1" customHeight="1">
      <c r="A707" s="13"/>
      <c r="B707" s="140"/>
      <c r="C707" s="145"/>
      <c r="D707" s="177"/>
      <c r="E707" s="178"/>
      <c r="F707" s="142" t="str">
        <f>VLOOKUP(C707,'[2]Acha Air Sales Price List'!$B$1:$D$65536,3,FALSE)</f>
        <v>Exchange rate :</v>
      </c>
      <c r="G707" s="143">
        <f>ROUND(IF(ISBLANK(C707),0,VLOOKUP(C707,'[2]Acha Air Sales Price List'!$B$1:$X$65536,12,FALSE)*$L$14),2)</f>
        <v>0</v>
      </c>
      <c r="H707" s="144">
        <f t="shared" si="16"/>
        <v>0</v>
      </c>
      <c r="I707" s="14"/>
    </row>
    <row r="708" spans="1:9" ht="12.4" hidden="1" customHeight="1">
      <c r="A708" s="13"/>
      <c r="B708" s="140"/>
      <c r="C708" s="145"/>
      <c r="D708" s="177"/>
      <c r="E708" s="178"/>
      <c r="F708" s="142" t="str">
        <f>VLOOKUP(C708,'[2]Acha Air Sales Price List'!$B$1:$D$65536,3,FALSE)</f>
        <v>Exchange rate :</v>
      </c>
      <c r="G708" s="143">
        <f>ROUND(IF(ISBLANK(C708),0,VLOOKUP(C708,'[2]Acha Air Sales Price List'!$B$1:$X$65536,12,FALSE)*$L$14),2)</f>
        <v>0</v>
      </c>
      <c r="H708" s="144">
        <f t="shared" si="16"/>
        <v>0</v>
      </c>
      <c r="I708" s="14"/>
    </row>
    <row r="709" spans="1:9" ht="12.4" hidden="1" customHeight="1">
      <c r="A709" s="13"/>
      <c r="B709" s="140"/>
      <c r="C709" s="145"/>
      <c r="D709" s="177"/>
      <c r="E709" s="178"/>
      <c r="F709" s="142" t="str">
        <f>VLOOKUP(C709,'[2]Acha Air Sales Price List'!$B$1:$D$65536,3,FALSE)</f>
        <v>Exchange rate :</v>
      </c>
      <c r="G709" s="143">
        <f>ROUND(IF(ISBLANK(C709),0,VLOOKUP(C709,'[2]Acha Air Sales Price List'!$B$1:$X$65536,12,FALSE)*$L$14),2)</f>
        <v>0</v>
      </c>
      <c r="H709" s="144">
        <f t="shared" si="16"/>
        <v>0</v>
      </c>
      <c r="I709" s="14"/>
    </row>
    <row r="710" spans="1:9" ht="12.4" hidden="1" customHeight="1">
      <c r="A710" s="13"/>
      <c r="B710" s="140"/>
      <c r="C710" s="145"/>
      <c r="D710" s="177"/>
      <c r="E710" s="178"/>
      <c r="F710" s="142" t="str">
        <f>VLOOKUP(C710,'[2]Acha Air Sales Price List'!$B$1:$D$65536,3,FALSE)</f>
        <v>Exchange rate :</v>
      </c>
      <c r="G710" s="143">
        <f>ROUND(IF(ISBLANK(C710),0,VLOOKUP(C710,'[2]Acha Air Sales Price List'!$B$1:$X$65536,12,FALSE)*$L$14),2)</f>
        <v>0</v>
      </c>
      <c r="H710" s="144">
        <f t="shared" si="16"/>
        <v>0</v>
      </c>
      <c r="I710" s="14"/>
    </row>
    <row r="711" spans="1:9" ht="12.4" hidden="1" customHeight="1">
      <c r="A711" s="13"/>
      <c r="B711" s="140"/>
      <c r="C711" s="145"/>
      <c r="D711" s="177"/>
      <c r="E711" s="178"/>
      <c r="F711" s="142" t="str">
        <f>VLOOKUP(C711,'[2]Acha Air Sales Price List'!$B$1:$D$65536,3,FALSE)</f>
        <v>Exchange rate :</v>
      </c>
      <c r="G711" s="143">
        <f>ROUND(IF(ISBLANK(C711),0,VLOOKUP(C711,'[2]Acha Air Sales Price List'!$B$1:$X$65536,12,FALSE)*$L$14),2)</f>
        <v>0</v>
      </c>
      <c r="H711" s="144">
        <f t="shared" si="16"/>
        <v>0</v>
      </c>
      <c r="I711" s="14"/>
    </row>
    <row r="712" spans="1:9" ht="12.4" hidden="1" customHeight="1">
      <c r="A712" s="13"/>
      <c r="B712" s="140"/>
      <c r="C712" s="145"/>
      <c r="D712" s="177"/>
      <c r="E712" s="178"/>
      <c r="F712" s="142" t="str">
        <f>VLOOKUP(C712,'[2]Acha Air Sales Price List'!$B$1:$D$65536,3,FALSE)</f>
        <v>Exchange rate :</v>
      </c>
      <c r="G712" s="143">
        <f>ROUND(IF(ISBLANK(C712),0,VLOOKUP(C712,'[2]Acha Air Sales Price List'!$B$1:$X$65536,12,FALSE)*$L$14),2)</f>
        <v>0</v>
      </c>
      <c r="H712" s="144">
        <f t="shared" si="16"/>
        <v>0</v>
      </c>
      <c r="I712" s="14"/>
    </row>
    <row r="713" spans="1:9" ht="12.4" hidden="1" customHeight="1">
      <c r="A713" s="13"/>
      <c r="B713" s="140"/>
      <c r="C713" s="145"/>
      <c r="D713" s="177"/>
      <c r="E713" s="178"/>
      <c r="F713" s="142" t="str">
        <f>VLOOKUP(C713,'[2]Acha Air Sales Price List'!$B$1:$D$65536,3,FALSE)</f>
        <v>Exchange rate :</v>
      </c>
      <c r="G713" s="143">
        <f>ROUND(IF(ISBLANK(C713),0,VLOOKUP(C713,'[2]Acha Air Sales Price List'!$B$1:$X$65536,12,FALSE)*$L$14),2)</f>
        <v>0</v>
      </c>
      <c r="H713" s="144">
        <f t="shared" si="16"/>
        <v>0</v>
      </c>
      <c r="I713" s="14"/>
    </row>
    <row r="714" spans="1:9" ht="12.4" hidden="1" customHeight="1">
      <c r="A714" s="13"/>
      <c r="B714" s="140"/>
      <c r="C714" s="145"/>
      <c r="D714" s="177"/>
      <c r="E714" s="178"/>
      <c r="F714" s="142" t="str">
        <f>VLOOKUP(C714,'[2]Acha Air Sales Price List'!$B$1:$D$65536,3,FALSE)</f>
        <v>Exchange rate :</v>
      </c>
      <c r="G714" s="143">
        <f>ROUND(IF(ISBLANK(C714),0,VLOOKUP(C714,'[2]Acha Air Sales Price List'!$B$1:$X$65536,12,FALSE)*$L$14),2)</f>
        <v>0</v>
      </c>
      <c r="H714" s="144">
        <f t="shared" si="16"/>
        <v>0</v>
      </c>
      <c r="I714" s="14"/>
    </row>
    <row r="715" spans="1:9" ht="12.4" hidden="1" customHeight="1">
      <c r="A715" s="13"/>
      <c r="B715" s="140"/>
      <c r="C715" s="145"/>
      <c r="D715" s="177"/>
      <c r="E715" s="178"/>
      <c r="F715" s="142" t="str">
        <f>VLOOKUP(C715,'[2]Acha Air Sales Price List'!$B$1:$D$65536,3,FALSE)</f>
        <v>Exchange rate :</v>
      </c>
      <c r="G715" s="143">
        <f>ROUND(IF(ISBLANK(C715),0,VLOOKUP(C715,'[2]Acha Air Sales Price List'!$B$1:$X$65536,12,FALSE)*$L$14),2)</f>
        <v>0</v>
      </c>
      <c r="H715" s="144">
        <f t="shared" si="16"/>
        <v>0</v>
      </c>
      <c r="I715" s="14"/>
    </row>
    <row r="716" spans="1:9" ht="12.4" hidden="1" customHeight="1">
      <c r="A716" s="13"/>
      <c r="B716" s="140"/>
      <c r="C716" s="145"/>
      <c r="D716" s="177"/>
      <c r="E716" s="178"/>
      <c r="F716" s="142" t="str">
        <f>VLOOKUP(C716,'[2]Acha Air Sales Price List'!$B$1:$D$65536,3,FALSE)</f>
        <v>Exchange rate :</v>
      </c>
      <c r="G716" s="143">
        <f>ROUND(IF(ISBLANK(C716),0,VLOOKUP(C716,'[2]Acha Air Sales Price List'!$B$1:$X$65536,12,FALSE)*$L$14),2)</f>
        <v>0</v>
      </c>
      <c r="H716" s="144">
        <f t="shared" si="16"/>
        <v>0</v>
      </c>
      <c r="I716" s="14"/>
    </row>
    <row r="717" spans="1:9" ht="12.4" hidden="1" customHeight="1">
      <c r="A717" s="13"/>
      <c r="B717" s="140"/>
      <c r="C717" s="145"/>
      <c r="D717" s="177"/>
      <c r="E717" s="178"/>
      <c r="F717" s="142" t="str">
        <f>VLOOKUP(C717,'[2]Acha Air Sales Price List'!$B$1:$D$65536,3,FALSE)</f>
        <v>Exchange rate :</v>
      </c>
      <c r="G717" s="143">
        <f>ROUND(IF(ISBLANK(C717),0,VLOOKUP(C717,'[2]Acha Air Sales Price List'!$B$1:$X$65536,12,FALSE)*$L$14),2)</f>
        <v>0</v>
      </c>
      <c r="H717" s="144">
        <f t="shared" si="16"/>
        <v>0</v>
      </c>
      <c r="I717" s="14"/>
    </row>
    <row r="718" spans="1:9" ht="12.4" hidden="1" customHeight="1">
      <c r="A718" s="13"/>
      <c r="B718" s="140"/>
      <c r="C718" s="145"/>
      <c r="D718" s="177"/>
      <c r="E718" s="178"/>
      <c r="F718" s="142" t="str">
        <f>VLOOKUP(C718,'[2]Acha Air Sales Price List'!$B$1:$D$65536,3,FALSE)</f>
        <v>Exchange rate :</v>
      </c>
      <c r="G718" s="143">
        <f>ROUND(IF(ISBLANK(C718),0,VLOOKUP(C718,'[2]Acha Air Sales Price List'!$B$1:$X$65536,12,FALSE)*$L$14),2)</f>
        <v>0</v>
      </c>
      <c r="H718" s="144">
        <f t="shared" si="16"/>
        <v>0</v>
      </c>
      <c r="I718" s="14"/>
    </row>
    <row r="719" spans="1:9" ht="12.4" hidden="1" customHeight="1">
      <c r="A719" s="13"/>
      <c r="B719" s="140"/>
      <c r="C719" s="145"/>
      <c r="D719" s="177"/>
      <c r="E719" s="178"/>
      <c r="F719" s="142" t="str">
        <f>VLOOKUP(C719,'[2]Acha Air Sales Price List'!$B$1:$D$65536,3,FALSE)</f>
        <v>Exchange rate :</v>
      </c>
      <c r="G719" s="143">
        <f>ROUND(IF(ISBLANK(C719),0,VLOOKUP(C719,'[2]Acha Air Sales Price List'!$B$1:$X$65536,12,FALSE)*$L$14),2)</f>
        <v>0</v>
      </c>
      <c r="H719" s="144">
        <f t="shared" si="16"/>
        <v>0</v>
      </c>
      <c r="I719" s="14"/>
    </row>
    <row r="720" spans="1:9" ht="12.4" hidden="1" customHeight="1">
      <c r="A720" s="13"/>
      <c r="B720" s="140"/>
      <c r="C720" s="146"/>
      <c r="D720" s="177"/>
      <c r="E720" s="178"/>
      <c r="F720" s="142" t="str">
        <f>VLOOKUP(C720,'[2]Acha Air Sales Price List'!$B$1:$D$65536,3,FALSE)</f>
        <v>Exchange rate :</v>
      </c>
      <c r="G720" s="143">
        <f>ROUND(IF(ISBLANK(C720),0,VLOOKUP(C720,'[2]Acha Air Sales Price List'!$B$1:$X$65536,12,FALSE)*$L$14),2)</f>
        <v>0</v>
      </c>
      <c r="H720" s="144">
        <f>ROUND(IF(ISNUMBER(B720), G720*B720, 0),5)</f>
        <v>0</v>
      </c>
      <c r="I720" s="14"/>
    </row>
    <row r="721" spans="1:9" ht="12" hidden="1" customHeight="1">
      <c r="A721" s="13"/>
      <c r="B721" s="140"/>
      <c r="C721" s="145"/>
      <c r="D721" s="177"/>
      <c r="E721" s="178"/>
      <c r="F721" s="142" t="str">
        <f>VLOOKUP(C721,'[2]Acha Air Sales Price List'!$B$1:$D$65536,3,FALSE)</f>
        <v>Exchange rate :</v>
      </c>
      <c r="G721" s="143">
        <f>ROUND(IF(ISBLANK(C721),0,VLOOKUP(C721,'[2]Acha Air Sales Price List'!$B$1:$X$65536,12,FALSE)*$L$14),2)</f>
        <v>0</v>
      </c>
      <c r="H721" s="144">
        <f t="shared" ref="H721:H737" si="17">ROUND(IF(ISNUMBER(B721), G721*B721, 0),5)</f>
        <v>0</v>
      </c>
      <c r="I721" s="14"/>
    </row>
    <row r="722" spans="1:9" ht="12.4" hidden="1" customHeight="1">
      <c r="A722" s="13"/>
      <c r="B722" s="140"/>
      <c r="C722" s="145"/>
      <c r="D722" s="177"/>
      <c r="E722" s="178"/>
      <c r="F722" s="142" t="str">
        <f>VLOOKUP(C722,'[2]Acha Air Sales Price List'!$B$1:$D$65536,3,FALSE)</f>
        <v>Exchange rate :</v>
      </c>
      <c r="G722" s="143">
        <f>ROUND(IF(ISBLANK(C722),0,VLOOKUP(C722,'[2]Acha Air Sales Price List'!$B$1:$X$65536,12,FALSE)*$L$14),2)</f>
        <v>0</v>
      </c>
      <c r="H722" s="144">
        <f t="shared" si="17"/>
        <v>0</v>
      </c>
      <c r="I722" s="14"/>
    </row>
    <row r="723" spans="1:9" ht="12.4" hidden="1" customHeight="1">
      <c r="A723" s="13"/>
      <c r="B723" s="140"/>
      <c r="C723" s="145"/>
      <c r="D723" s="177"/>
      <c r="E723" s="178"/>
      <c r="F723" s="142" t="str">
        <f>VLOOKUP(C723,'[2]Acha Air Sales Price List'!$B$1:$D$65536,3,FALSE)</f>
        <v>Exchange rate :</v>
      </c>
      <c r="G723" s="143">
        <f>ROUND(IF(ISBLANK(C723),0,VLOOKUP(C723,'[2]Acha Air Sales Price List'!$B$1:$X$65536,12,FALSE)*$L$14),2)</f>
        <v>0</v>
      </c>
      <c r="H723" s="144">
        <f t="shared" si="17"/>
        <v>0</v>
      </c>
      <c r="I723" s="14"/>
    </row>
    <row r="724" spans="1:9" ht="12.4" hidden="1" customHeight="1">
      <c r="A724" s="13"/>
      <c r="B724" s="140"/>
      <c r="C724" s="145"/>
      <c r="D724" s="177"/>
      <c r="E724" s="178"/>
      <c r="F724" s="142" t="str">
        <f>VLOOKUP(C724,'[2]Acha Air Sales Price List'!$B$1:$D$65536,3,FALSE)</f>
        <v>Exchange rate :</v>
      </c>
      <c r="G724" s="143">
        <f>ROUND(IF(ISBLANK(C724),0,VLOOKUP(C724,'[2]Acha Air Sales Price List'!$B$1:$X$65536,12,FALSE)*$L$14),2)</f>
        <v>0</v>
      </c>
      <c r="H724" s="144">
        <f t="shared" si="17"/>
        <v>0</v>
      </c>
      <c r="I724" s="14"/>
    </row>
    <row r="725" spans="1:9" ht="12.4" hidden="1" customHeight="1">
      <c r="A725" s="13"/>
      <c r="B725" s="140"/>
      <c r="C725" s="145"/>
      <c r="D725" s="177"/>
      <c r="E725" s="178"/>
      <c r="F725" s="142" t="str">
        <f>VLOOKUP(C725,'[2]Acha Air Sales Price List'!$B$1:$D$65536,3,FALSE)</f>
        <v>Exchange rate :</v>
      </c>
      <c r="G725" s="143">
        <f>ROUND(IF(ISBLANK(C725),0,VLOOKUP(C725,'[2]Acha Air Sales Price List'!$B$1:$X$65536,12,FALSE)*$L$14),2)</f>
        <v>0</v>
      </c>
      <c r="H725" s="144">
        <f t="shared" si="17"/>
        <v>0</v>
      </c>
      <c r="I725" s="14"/>
    </row>
    <row r="726" spans="1:9" ht="12.4" hidden="1" customHeight="1">
      <c r="A726" s="13"/>
      <c r="B726" s="140"/>
      <c r="C726" s="145"/>
      <c r="D726" s="177"/>
      <c r="E726" s="178"/>
      <c r="F726" s="142" t="str">
        <f>VLOOKUP(C726,'[2]Acha Air Sales Price List'!$B$1:$D$65536,3,FALSE)</f>
        <v>Exchange rate :</v>
      </c>
      <c r="G726" s="143">
        <f>ROUND(IF(ISBLANK(C726),0,VLOOKUP(C726,'[2]Acha Air Sales Price List'!$B$1:$X$65536,12,FALSE)*$L$14),2)</f>
        <v>0</v>
      </c>
      <c r="H726" s="144">
        <f t="shared" si="17"/>
        <v>0</v>
      </c>
      <c r="I726" s="14"/>
    </row>
    <row r="727" spans="1:9" ht="12.4" hidden="1" customHeight="1">
      <c r="A727" s="13"/>
      <c r="B727" s="140"/>
      <c r="C727" s="145"/>
      <c r="D727" s="177"/>
      <c r="E727" s="178"/>
      <c r="F727" s="142" t="str">
        <f>VLOOKUP(C727,'[2]Acha Air Sales Price List'!$B$1:$D$65536,3,FALSE)</f>
        <v>Exchange rate :</v>
      </c>
      <c r="G727" s="143">
        <f>ROUND(IF(ISBLANK(C727),0,VLOOKUP(C727,'[2]Acha Air Sales Price List'!$B$1:$X$65536,12,FALSE)*$L$14),2)</f>
        <v>0</v>
      </c>
      <c r="H727" s="144">
        <f t="shared" si="17"/>
        <v>0</v>
      </c>
      <c r="I727" s="14"/>
    </row>
    <row r="728" spans="1:9" ht="12.4" hidden="1" customHeight="1">
      <c r="A728" s="13"/>
      <c r="B728" s="140"/>
      <c r="C728" s="145"/>
      <c r="D728" s="177"/>
      <c r="E728" s="178"/>
      <c r="F728" s="142" t="str">
        <f>VLOOKUP(C728,'[2]Acha Air Sales Price List'!$B$1:$D$65536,3,FALSE)</f>
        <v>Exchange rate :</v>
      </c>
      <c r="G728" s="143">
        <f>ROUND(IF(ISBLANK(C728),0,VLOOKUP(C728,'[2]Acha Air Sales Price List'!$B$1:$X$65536,12,FALSE)*$L$14),2)</f>
        <v>0</v>
      </c>
      <c r="H728" s="144">
        <f t="shared" si="17"/>
        <v>0</v>
      </c>
      <c r="I728" s="14"/>
    </row>
    <row r="729" spans="1:9" ht="12.4" hidden="1" customHeight="1">
      <c r="A729" s="13"/>
      <c r="B729" s="140"/>
      <c r="C729" s="145"/>
      <c r="D729" s="177"/>
      <c r="E729" s="178"/>
      <c r="F729" s="142" t="str">
        <f>VLOOKUP(C729,'[2]Acha Air Sales Price List'!$B$1:$D$65536,3,FALSE)</f>
        <v>Exchange rate :</v>
      </c>
      <c r="G729" s="143">
        <f>ROUND(IF(ISBLANK(C729),0,VLOOKUP(C729,'[2]Acha Air Sales Price List'!$B$1:$X$65536,12,FALSE)*$L$14),2)</f>
        <v>0</v>
      </c>
      <c r="H729" s="144">
        <f t="shared" si="17"/>
        <v>0</v>
      </c>
      <c r="I729" s="14"/>
    </row>
    <row r="730" spans="1:9" ht="12.4" hidden="1" customHeight="1">
      <c r="A730" s="13"/>
      <c r="B730" s="140"/>
      <c r="C730" s="145"/>
      <c r="D730" s="177"/>
      <c r="E730" s="178"/>
      <c r="F730" s="142" t="str">
        <f>VLOOKUP(C730,'[2]Acha Air Sales Price List'!$B$1:$D$65536,3,FALSE)</f>
        <v>Exchange rate :</v>
      </c>
      <c r="G730" s="143">
        <f>ROUND(IF(ISBLANK(C730),0,VLOOKUP(C730,'[2]Acha Air Sales Price List'!$B$1:$X$65536,12,FALSE)*$L$14),2)</f>
        <v>0</v>
      </c>
      <c r="H730" s="144">
        <f t="shared" si="17"/>
        <v>0</v>
      </c>
      <c r="I730" s="14"/>
    </row>
    <row r="731" spans="1:9" ht="12.4" hidden="1" customHeight="1">
      <c r="A731" s="13"/>
      <c r="B731" s="140"/>
      <c r="C731" s="145"/>
      <c r="D731" s="177"/>
      <c r="E731" s="178"/>
      <c r="F731" s="142" t="str">
        <f>VLOOKUP(C731,'[2]Acha Air Sales Price List'!$B$1:$D$65536,3,FALSE)</f>
        <v>Exchange rate :</v>
      </c>
      <c r="G731" s="143">
        <f>ROUND(IF(ISBLANK(C731),0,VLOOKUP(C731,'[2]Acha Air Sales Price List'!$B$1:$X$65536,12,FALSE)*$L$14),2)</f>
        <v>0</v>
      </c>
      <c r="H731" s="144">
        <f t="shared" si="17"/>
        <v>0</v>
      </c>
      <c r="I731" s="14"/>
    </row>
    <row r="732" spans="1:9" ht="12.4" hidden="1" customHeight="1">
      <c r="A732" s="13"/>
      <c r="B732" s="140"/>
      <c r="C732" s="145"/>
      <c r="D732" s="177"/>
      <c r="E732" s="178"/>
      <c r="F732" s="142" t="str">
        <f>VLOOKUP(C732,'[2]Acha Air Sales Price List'!$B$1:$D$65536,3,FALSE)</f>
        <v>Exchange rate :</v>
      </c>
      <c r="G732" s="143">
        <f>ROUND(IF(ISBLANK(C732),0,VLOOKUP(C732,'[2]Acha Air Sales Price List'!$B$1:$X$65536,12,FALSE)*$L$14),2)</f>
        <v>0</v>
      </c>
      <c r="H732" s="144">
        <f t="shared" si="17"/>
        <v>0</v>
      </c>
      <c r="I732" s="14"/>
    </row>
    <row r="733" spans="1:9" ht="12.4" hidden="1" customHeight="1">
      <c r="A733" s="13"/>
      <c r="B733" s="140"/>
      <c r="C733" s="145"/>
      <c r="D733" s="177"/>
      <c r="E733" s="178"/>
      <c r="F733" s="142" t="str">
        <f>VLOOKUP(C733,'[2]Acha Air Sales Price List'!$B$1:$D$65536,3,FALSE)</f>
        <v>Exchange rate :</v>
      </c>
      <c r="G733" s="143">
        <f>ROUND(IF(ISBLANK(C733),0,VLOOKUP(C733,'[2]Acha Air Sales Price List'!$B$1:$X$65536,12,FALSE)*$L$14),2)</f>
        <v>0</v>
      </c>
      <c r="H733" s="144">
        <f t="shared" si="17"/>
        <v>0</v>
      </c>
      <c r="I733" s="14"/>
    </row>
    <row r="734" spans="1:9" ht="12.4" hidden="1" customHeight="1">
      <c r="A734" s="13"/>
      <c r="B734" s="140"/>
      <c r="C734" s="145"/>
      <c r="D734" s="177"/>
      <c r="E734" s="178"/>
      <c r="F734" s="142" t="str">
        <f>VLOOKUP(C734,'[2]Acha Air Sales Price List'!$B$1:$D$65536,3,FALSE)</f>
        <v>Exchange rate :</v>
      </c>
      <c r="G734" s="143">
        <f>ROUND(IF(ISBLANK(C734),0,VLOOKUP(C734,'[2]Acha Air Sales Price List'!$B$1:$X$65536,12,FALSE)*$L$14),2)</f>
        <v>0</v>
      </c>
      <c r="H734" s="144">
        <f t="shared" si="17"/>
        <v>0</v>
      </c>
      <c r="I734" s="14"/>
    </row>
    <row r="735" spans="1:9" ht="12.4" hidden="1" customHeight="1">
      <c r="A735" s="13"/>
      <c r="B735" s="140"/>
      <c r="C735" s="145"/>
      <c r="D735" s="177"/>
      <c r="E735" s="178"/>
      <c r="F735" s="142" t="str">
        <f>VLOOKUP(C735,'[2]Acha Air Sales Price List'!$B$1:$D$65536,3,FALSE)</f>
        <v>Exchange rate :</v>
      </c>
      <c r="G735" s="143">
        <f>ROUND(IF(ISBLANK(C735),0,VLOOKUP(C735,'[2]Acha Air Sales Price List'!$B$1:$X$65536,12,FALSE)*$L$14),2)</f>
        <v>0</v>
      </c>
      <c r="H735" s="144">
        <f t="shared" si="17"/>
        <v>0</v>
      </c>
      <c r="I735" s="14"/>
    </row>
    <row r="736" spans="1:9" ht="12.4" hidden="1" customHeight="1">
      <c r="A736" s="13"/>
      <c r="B736" s="140"/>
      <c r="C736" s="146"/>
      <c r="D736" s="177"/>
      <c r="E736" s="178"/>
      <c r="F736" s="142" t="str">
        <f>VLOOKUP(C736,'[2]Acha Air Sales Price List'!$B$1:$D$65536,3,FALSE)</f>
        <v>Exchange rate :</v>
      </c>
      <c r="G736" s="143">
        <f>ROUND(IF(ISBLANK(C736),0,VLOOKUP(C736,'[2]Acha Air Sales Price List'!$B$1:$X$65536,12,FALSE)*$L$14),2)</f>
        <v>0</v>
      </c>
      <c r="H736" s="144">
        <f t="shared" si="17"/>
        <v>0</v>
      </c>
      <c r="I736" s="14"/>
    </row>
    <row r="737" spans="1:9" ht="12.4" hidden="1" customHeight="1">
      <c r="A737" s="13"/>
      <c r="B737" s="140"/>
      <c r="C737" s="146"/>
      <c r="D737" s="177"/>
      <c r="E737" s="178"/>
      <c r="F737" s="142" t="str">
        <f>VLOOKUP(C737,'[2]Acha Air Sales Price List'!$B$1:$D$65536,3,FALSE)</f>
        <v>Exchange rate :</v>
      </c>
      <c r="G737" s="143">
        <f>ROUND(IF(ISBLANK(C737),0,VLOOKUP(C737,'[2]Acha Air Sales Price List'!$B$1:$X$65536,12,FALSE)*$L$14),2)</f>
        <v>0</v>
      </c>
      <c r="H737" s="144">
        <f t="shared" si="17"/>
        <v>0</v>
      </c>
      <c r="I737" s="14"/>
    </row>
    <row r="738" spans="1:9" ht="12.4" hidden="1" customHeight="1">
      <c r="A738" s="13"/>
      <c r="B738" s="140"/>
      <c r="C738" s="145"/>
      <c r="D738" s="177"/>
      <c r="E738" s="178"/>
      <c r="F738" s="142" t="str">
        <f>VLOOKUP(C738,'[2]Acha Air Sales Price List'!$B$1:$D$65536,3,FALSE)</f>
        <v>Exchange rate :</v>
      </c>
      <c r="G738" s="143">
        <f>ROUND(IF(ISBLANK(C738),0,VLOOKUP(C738,'[2]Acha Air Sales Price List'!$B$1:$X$65536,12,FALSE)*$L$14),2)</f>
        <v>0</v>
      </c>
      <c r="H738" s="144">
        <f>ROUND(IF(ISNUMBER(B738), G738*B738, 0),5)</f>
        <v>0</v>
      </c>
      <c r="I738" s="14"/>
    </row>
    <row r="739" spans="1:9" ht="12.4" hidden="1" customHeight="1">
      <c r="A739" s="13"/>
      <c r="B739" s="140"/>
      <c r="C739" s="145"/>
      <c r="D739" s="177"/>
      <c r="E739" s="178"/>
      <c r="F739" s="142" t="str">
        <f>VLOOKUP(C739,'[2]Acha Air Sales Price List'!$B$1:$D$65536,3,FALSE)</f>
        <v>Exchange rate :</v>
      </c>
      <c r="G739" s="143">
        <f>ROUND(IF(ISBLANK(C739),0,VLOOKUP(C739,'[2]Acha Air Sales Price List'!$B$1:$X$65536,12,FALSE)*$L$14),2)</f>
        <v>0</v>
      </c>
      <c r="H739" s="144">
        <f t="shared" ref="H739:H764" si="18">ROUND(IF(ISNUMBER(B739), G739*B739, 0),5)</f>
        <v>0</v>
      </c>
      <c r="I739" s="14"/>
    </row>
    <row r="740" spans="1:9" ht="12.4" hidden="1" customHeight="1">
      <c r="A740" s="13"/>
      <c r="B740" s="140"/>
      <c r="C740" s="145"/>
      <c r="D740" s="177"/>
      <c r="E740" s="178"/>
      <c r="F740" s="142" t="str">
        <f>VLOOKUP(C740,'[2]Acha Air Sales Price List'!$B$1:$D$65536,3,FALSE)</f>
        <v>Exchange rate :</v>
      </c>
      <c r="G740" s="143">
        <f>ROUND(IF(ISBLANK(C740),0,VLOOKUP(C740,'[2]Acha Air Sales Price List'!$B$1:$X$65536,12,FALSE)*$L$14),2)</f>
        <v>0</v>
      </c>
      <c r="H740" s="144">
        <f t="shared" si="18"/>
        <v>0</v>
      </c>
      <c r="I740" s="14"/>
    </row>
    <row r="741" spans="1:9" ht="12.4" hidden="1" customHeight="1">
      <c r="A741" s="13"/>
      <c r="B741" s="140"/>
      <c r="C741" s="145"/>
      <c r="D741" s="177"/>
      <c r="E741" s="178"/>
      <c r="F741" s="142" t="str">
        <f>VLOOKUP(C741,'[2]Acha Air Sales Price List'!$B$1:$D$65536,3,FALSE)</f>
        <v>Exchange rate :</v>
      </c>
      <c r="G741" s="143">
        <f>ROUND(IF(ISBLANK(C741),0,VLOOKUP(C741,'[2]Acha Air Sales Price List'!$B$1:$X$65536,12,FALSE)*$L$14),2)</f>
        <v>0</v>
      </c>
      <c r="H741" s="144">
        <f t="shared" si="18"/>
        <v>0</v>
      </c>
      <c r="I741" s="14"/>
    </row>
    <row r="742" spans="1:9" ht="12.4" hidden="1" customHeight="1">
      <c r="A742" s="13"/>
      <c r="B742" s="140"/>
      <c r="C742" s="145"/>
      <c r="D742" s="177"/>
      <c r="E742" s="178"/>
      <c r="F742" s="142" t="str">
        <f>VLOOKUP(C742,'[2]Acha Air Sales Price List'!$B$1:$D$65536,3,FALSE)</f>
        <v>Exchange rate :</v>
      </c>
      <c r="G742" s="143">
        <f>ROUND(IF(ISBLANK(C742),0,VLOOKUP(C742,'[2]Acha Air Sales Price List'!$B$1:$X$65536,12,FALSE)*$L$14),2)</f>
        <v>0</v>
      </c>
      <c r="H742" s="144">
        <f t="shared" si="18"/>
        <v>0</v>
      </c>
      <c r="I742" s="14"/>
    </row>
    <row r="743" spans="1:9" ht="12.4" hidden="1" customHeight="1">
      <c r="A743" s="13"/>
      <c r="B743" s="140"/>
      <c r="C743" s="145"/>
      <c r="D743" s="177"/>
      <c r="E743" s="178"/>
      <c r="F743" s="142" t="str">
        <f>VLOOKUP(C743,'[2]Acha Air Sales Price List'!$B$1:$D$65536,3,FALSE)</f>
        <v>Exchange rate :</v>
      </c>
      <c r="G743" s="143">
        <f>ROUND(IF(ISBLANK(C743),0,VLOOKUP(C743,'[2]Acha Air Sales Price List'!$B$1:$X$65536,12,FALSE)*$L$14),2)</f>
        <v>0</v>
      </c>
      <c r="H743" s="144">
        <f t="shared" si="18"/>
        <v>0</v>
      </c>
      <c r="I743" s="14"/>
    </row>
    <row r="744" spans="1:9" ht="12.4" hidden="1" customHeight="1">
      <c r="A744" s="13"/>
      <c r="B744" s="140"/>
      <c r="C744" s="145"/>
      <c r="D744" s="177"/>
      <c r="E744" s="178"/>
      <c r="F744" s="142" t="str">
        <f>VLOOKUP(C744,'[2]Acha Air Sales Price List'!$B$1:$D$65536,3,FALSE)</f>
        <v>Exchange rate :</v>
      </c>
      <c r="G744" s="143">
        <f>ROUND(IF(ISBLANK(C744),0,VLOOKUP(C744,'[2]Acha Air Sales Price List'!$B$1:$X$65536,12,FALSE)*$L$14),2)</f>
        <v>0</v>
      </c>
      <c r="H744" s="144">
        <f t="shared" si="18"/>
        <v>0</v>
      </c>
      <c r="I744" s="14"/>
    </row>
    <row r="745" spans="1:9" ht="12.4" hidden="1" customHeight="1">
      <c r="A745" s="13"/>
      <c r="B745" s="140"/>
      <c r="C745" s="145"/>
      <c r="D745" s="177"/>
      <c r="E745" s="178"/>
      <c r="F745" s="142" t="str">
        <f>VLOOKUP(C745,'[2]Acha Air Sales Price List'!$B$1:$D$65536,3,FALSE)</f>
        <v>Exchange rate :</v>
      </c>
      <c r="G745" s="143">
        <f>ROUND(IF(ISBLANK(C745),0,VLOOKUP(C745,'[2]Acha Air Sales Price List'!$B$1:$X$65536,12,FALSE)*$L$14),2)</f>
        <v>0</v>
      </c>
      <c r="H745" s="144">
        <f t="shared" si="18"/>
        <v>0</v>
      </c>
      <c r="I745" s="14"/>
    </row>
    <row r="746" spans="1:9" ht="12.4" hidden="1" customHeight="1">
      <c r="A746" s="13"/>
      <c r="B746" s="140"/>
      <c r="C746" s="145"/>
      <c r="D746" s="177"/>
      <c r="E746" s="178"/>
      <c r="F746" s="142" t="str">
        <f>VLOOKUP(C746,'[2]Acha Air Sales Price List'!$B$1:$D$65536,3,FALSE)</f>
        <v>Exchange rate :</v>
      </c>
      <c r="G746" s="143">
        <f>ROUND(IF(ISBLANK(C746),0,VLOOKUP(C746,'[2]Acha Air Sales Price List'!$B$1:$X$65536,12,FALSE)*$L$14),2)</f>
        <v>0</v>
      </c>
      <c r="H746" s="144">
        <f t="shared" si="18"/>
        <v>0</v>
      </c>
      <c r="I746" s="14"/>
    </row>
    <row r="747" spans="1:9" ht="12.4" hidden="1" customHeight="1">
      <c r="A747" s="13"/>
      <c r="B747" s="140"/>
      <c r="C747" s="145"/>
      <c r="D747" s="177"/>
      <c r="E747" s="178"/>
      <c r="F747" s="142" t="str">
        <f>VLOOKUP(C747,'[2]Acha Air Sales Price List'!$B$1:$D$65536,3,FALSE)</f>
        <v>Exchange rate :</v>
      </c>
      <c r="G747" s="143">
        <f>ROUND(IF(ISBLANK(C747),0,VLOOKUP(C747,'[2]Acha Air Sales Price List'!$B$1:$X$65536,12,FALSE)*$L$14),2)</f>
        <v>0</v>
      </c>
      <c r="H747" s="144">
        <f t="shared" si="18"/>
        <v>0</v>
      </c>
      <c r="I747" s="14"/>
    </row>
    <row r="748" spans="1:9" ht="12.4" hidden="1" customHeight="1">
      <c r="A748" s="13"/>
      <c r="B748" s="140"/>
      <c r="C748" s="145"/>
      <c r="D748" s="177"/>
      <c r="E748" s="178"/>
      <c r="F748" s="142" t="str">
        <f>VLOOKUP(C748,'[2]Acha Air Sales Price List'!$B$1:$D$65536,3,FALSE)</f>
        <v>Exchange rate :</v>
      </c>
      <c r="G748" s="143">
        <f>ROUND(IF(ISBLANK(C748),0,VLOOKUP(C748,'[2]Acha Air Sales Price List'!$B$1:$X$65536,12,FALSE)*$L$14),2)</f>
        <v>0</v>
      </c>
      <c r="H748" s="144">
        <f t="shared" si="18"/>
        <v>0</v>
      </c>
      <c r="I748" s="14"/>
    </row>
    <row r="749" spans="1:9" ht="12.4" hidden="1" customHeight="1">
      <c r="A749" s="13"/>
      <c r="B749" s="140"/>
      <c r="C749" s="146"/>
      <c r="D749" s="177"/>
      <c r="E749" s="178"/>
      <c r="F749" s="142" t="str">
        <f>VLOOKUP(C749,'[2]Acha Air Sales Price List'!$B$1:$D$65536,3,FALSE)</f>
        <v>Exchange rate :</v>
      </c>
      <c r="G749" s="143">
        <f>ROUND(IF(ISBLANK(C749),0,VLOOKUP(C749,'[2]Acha Air Sales Price List'!$B$1:$X$65536,12,FALSE)*$L$14),2)</f>
        <v>0</v>
      </c>
      <c r="H749" s="144">
        <f t="shared" si="18"/>
        <v>0</v>
      </c>
      <c r="I749" s="14"/>
    </row>
    <row r="750" spans="1:9" ht="12" hidden="1" customHeight="1">
      <c r="A750" s="13"/>
      <c r="B750" s="140"/>
      <c r="C750" s="145"/>
      <c r="D750" s="177"/>
      <c r="E750" s="178"/>
      <c r="F750" s="142" t="str">
        <f>VLOOKUP(C750,'[2]Acha Air Sales Price List'!$B$1:$D$65536,3,FALSE)</f>
        <v>Exchange rate :</v>
      </c>
      <c r="G750" s="143">
        <f>ROUND(IF(ISBLANK(C750),0,VLOOKUP(C750,'[2]Acha Air Sales Price List'!$B$1:$X$65536,12,FALSE)*$L$14),2)</f>
        <v>0</v>
      </c>
      <c r="H750" s="144">
        <f t="shared" si="18"/>
        <v>0</v>
      </c>
      <c r="I750" s="14"/>
    </row>
    <row r="751" spans="1:9" ht="12.4" hidden="1" customHeight="1">
      <c r="A751" s="13"/>
      <c r="B751" s="140"/>
      <c r="C751" s="145"/>
      <c r="D751" s="177"/>
      <c r="E751" s="178"/>
      <c r="F751" s="142" t="str">
        <f>VLOOKUP(C751,'[2]Acha Air Sales Price List'!$B$1:$D$65536,3,FALSE)</f>
        <v>Exchange rate :</v>
      </c>
      <c r="G751" s="143">
        <f>ROUND(IF(ISBLANK(C751),0,VLOOKUP(C751,'[2]Acha Air Sales Price List'!$B$1:$X$65536,12,FALSE)*$L$14),2)</f>
        <v>0</v>
      </c>
      <c r="H751" s="144">
        <f t="shared" si="18"/>
        <v>0</v>
      </c>
      <c r="I751" s="14"/>
    </row>
    <row r="752" spans="1:9" ht="12.4" hidden="1" customHeight="1">
      <c r="A752" s="13"/>
      <c r="B752" s="140"/>
      <c r="C752" s="145"/>
      <c r="D752" s="177"/>
      <c r="E752" s="178"/>
      <c r="F752" s="142" t="str">
        <f>VLOOKUP(C752,'[2]Acha Air Sales Price List'!$B$1:$D$65536,3,FALSE)</f>
        <v>Exchange rate :</v>
      </c>
      <c r="G752" s="143">
        <f>ROUND(IF(ISBLANK(C752),0,VLOOKUP(C752,'[2]Acha Air Sales Price List'!$B$1:$X$65536,12,FALSE)*$L$14),2)</f>
        <v>0</v>
      </c>
      <c r="H752" s="144">
        <f t="shared" si="18"/>
        <v>0</v>
      </c>
      <c r="I752" s="14"/>
    </row>
    <row r="753" spans="1:9" ht="12.4" hidden="1" customHeight="1">
      <c r="A753" s="13"/>
      <c r="B753" s="140"/>
      <c r="C753" s="145"/>
      <c r="D753" s="177"/>
      <c r="E753" s="178"/>
      <c r="F753" s="142" t="str">
        <f>VLOOKUP(C753,'[2]Acha Air Sales Price List'!$B$1:$D$65536,3,FALSE)</f>
        <v>Exchange rate :</v>
      </c>
      <c r="G753" s="143">
        <f>ROUND(IF(ISBLANK(C753),0,VLOOKUP(C753,'[2]Acha Air Sales Price List'!$B$1:$X$65536,12,FALSE)*$L$14),2)</f>
        <v>0</v>
      </c>
      <c r="H753" s="144">
        <f t="shared" si="18"/>
        <v>0</v>
      </c>
      <c r="I753" s="14"/>
    </row>
    <row r="754" spans="1:9" ht="12.4" hidden="1" customHeight="1">
      <c r="A754" s="13"/>
      <c r="B754" s="140"/>
      <c r="C754" s="145"/>
      <c r="D754" s="177"/>
      <c r="E754" s="178"/>
      <c r="F754" s="142" t="str">
        <f>VLOOKUP(C754,'[2]Acha Air Sales Price List'!$B$1:$D$65536,3,FALSE)</f>
        <v>Exchange rate :</v>
      </c>
      <c r="G754" s="143">
        <f>ROUND(IF(ISBLANK(C754),0,VLOOKUP(C754,'[2]Acha Air Sales Price List'!$B$1:$X$65536,12,FALSE)*$L$14),2)</f>
        <v>0</v>
      </c>
      <c r="H754" s="144">
        <f t="shared" si="18"/>
        <v>0</v>
      </c>
      <c r="I754" s="14"/>
    </row>
    <row r="755" spans="1:9" ht="12.4" hidden="1" customHeight="1">
      <c r="A755" s="13"/>
      <c r="B755" s="140"/>
      <c r="C755" s="145"/>
      <c r="D755" s="177"/>
      <c r="E755" s="178"/>
      <c r="F755" s="142" t="str">
        <f>VLOOKUP(C755,'[2]Acha Air Sales Price List'!$B$1:$D$65536,3,FALSE)</f>
        <v>Exchange rate :</v>
      </c>
      <c r="G755" s="143">
        <f>ROUND(IF(ISBLANK(C755),0,VLOOKUP(C755,'[2]Acha Air Sales Price List'!$B$1:$X$65536,12,FALSE)*$L$14),2)</f>
        <v>0</v>
      </c>
      <c r="H755" s="144">
        <f t="shared" si="18"/>
        <v>0</v>
      </c>
      <c r="I755" s="14"/>
    </row>
    <row r="756" spans="1:9" ht="12.4" hidden="1" customHeight="1">
      <c r="A756" s="13"/>
      <c r="B756" s="140"/>
      <c r="C756" s="145"/>
      <c r="D756" s="177"/>
      <c r="E756" s="178"/>
      <c r="F756" s="142" t="str">
        <f>VLOOKUP(C756,'[2]Acha Air Sales Price List'!$B$1:$D$65536,3,FALSE)</f>
        <v>Exchange rate :</v>
      </c>
      <c r="G756" s="143">
        <f>ROUND(IF(ISBLANK(C756),0,VLOOKUP(C756,'[2]Acha Air Sales Price List'!$B$1:$X$65536,12,FALSE)*$L$14),2)</f>
        <v>0</v>
      </c>
      <c r="H756" s="144">
        <f t="shared" si="18"/>
        <v>0</v>
      </c>
      <c r="I756" s="14"/>
    </row>
    <row r="757" spans="1:9" ht="12.4" hidden="1" customHeight="1">
      <c r="A757" s="13"/>
      <c r="B757" s="140"/>
      <c r="C757" s="145"/>
      <c r="D757" s="177"/>
      <c r="E757" s="178"/>
      <c r="F757" s="142" t="str">
        <f>VLOOKUP(C757,'[2]Acha Air Sales Price List'!$B$1:$D$65536,3,FALSE)</f>
        <v>Exchange rate :</v>
      </c>
      <c r="G757" s="143">
        <f>ROUND(IF(ISBLANK(C757),0,VLOOKUP(C757,'[2]Acha Air Sales Price List'!$B$1:$X$65536,12,FALSE)*$L$14),2)</f>
        <v>0</v>
      </c>
      <c r="H757" s="144">
        <f t="shared" si="18"/>
        <v>0</v>
      </c>
      <c r="I757" s="14"/>
    </row>
    <row r="758" spans="1:9" ht="12.4" hidden="1" customHeight="1">
      <c r="A758" s="13"/>
      <c r="B758" s="140"/>
      <c r="C758" s="145"/>
      <c r="D758" s="177"/>
      <c r="E758" s="178"/>
      <c r="F758" s="142" t="str">
        <f>VLOOKUP(C758,'[2]Acha Air Sales Price List'!$B$1:$D$65536,3,FALSE)</f>
        <v>Exchange rate :</v>
      </c>
      <c r="G758" s="143">
        <f>ROUND(IF(ISBLANK(C758),0,VLOOKUP(C758,'[2]Acha Air Sales Price List'!$B$1:$X$65536,12,FALSE)*$L$14),2)</f>
        <v>0</v>
      </c>
      <c r="H758" s="144">
        <f t="shared" si="18"/>
        <v>0</v>
      </c>
      <c r="I758" s="14"/>
    </row>
    <row r="759" spans="1:9" ht="12.4" hidden="1" customHeight="1">
      <c r="A759" s="13"/>
      <c r="B759" s="140"/>
      <c r="C759" s="145"/>
      <c r="D759" s="177"/>
      <c r="E759" s="178"/>
      <c r="F759" s="142" t="str">
        <f>VLOOKUP(C759,'[2]Acha Air Sales Price List'!$B$1:$D$65536,3,FALSE)</f>
        <v>Exchange rate :</v>
      </c>
      <c r="G759" s="143">
        <f>ROUND(IF(ISBLANK(C759),0,VLOOKUP(C759,'[2]Acha Air Sales Price List'!$B$1:$X$65536,12,FALSE)*$L$14),2)</f>
        <v>0</v>
      </c>
      <c r="H759" s="144">
        <f t="shared" si="18"/>
        <v>0</v>
      </c>
      <c r="I759" s="14"/>
    </row>
    <row r="760" spans="1:9" ht="12.4" hidden="1" customHeight="1">
      <c r="A760" s="13"/>
      <c r="B760" s="140"/>
      <c r="C760" s="145"/>
      <c r="D760" s="177"/>
      <c r="E760" s="178"/>
      <c r="F760" s="142" t="str">
        <f>VLOOKUP(C760,'[2]Acha Air Sales Price List'!$B$1:$D$65536,3,FALSE)</f>
        <v>Exchange rate :</v>
      </c>
      <c r="G760" s="143">
        <f>ROUND(IF(ISBLANK(C760),0,VLOOKUP(C760,'[2]Acha Air Sales Price List'!$B$1:$X$65536,12,FALSE)*$L$14),2)</f>
        <v>0</v>
      </c>
      <c r="H760" s="144">
        <f t="shared" si="18"/>
        <v>0</v>
      </c>
      <c r="I760" s="14"/>
    </row>
    <row r="761" spans="1:9" ht="12.4" hidden="1" customHeight="1">
      <c r="A761" s="13"/>
      <c r="B761" s="140"/>
      <c r="C761" s="145"/>
      <c r="D761" s="177"/>
      <c r="E761" s="178"/>
      <c r="F761" s="142" t="str">
        <f>VLOOKUP(C761,'[2]Acha Air Sales Price List'!$B$1:$D$65536,3,FALSE)</f>
        <v>Exchange rate :</v>
      </c>
      <c r="G761" s="143">
        <f>ROUND(IF(ISBLANK(C761),0,VLOOKUP(C761,'[2]Acha Air Sales Price List'!$B$1:$X$65536,12,FALSE)*$L$14),2)</f>
        <v>0</v>
      </c>
      <c r="H761" s="144">
        <f t="shared" si="18"/>
        <v>0</v>
      </c>
      <c r="I761" s="14"/>
    </row>
    <row r="762" spans="1:9" ht="12.4" hidden="1" customHeight="1">
      <c r="A762" s="13"/>
      <c r="B762" s="140"/>
      <c r="C762" s="145"/>
      <c r="D762" s="177"/>
      <c r="E762" s="178"/>
      <c r="F762" s="142" t="str">
        <f>VLOOKUP(C762,'[2]Acha Air Sales Price List'!$B$1:$D$65536,3,FALSE)</f>
        <v>Exchange rate :</v>
      </c>
      <c r="G762" s="143">
        <f>ROUND(IF(ISBLANK(C762),0,VLOOKUP(C762,'[2]Acha Air Sales Price List'!$B$1:$X$65536,12,FALSE)*$L$14),2)</f>
        <v>0</v>
      </c>
      <c r="H762" s="144">
        <f t="shared" si="18"/>
        <v>0</v>
      </c>
      <c r="I762" s="14"/>
    </row>
    <row r="763" spans="1:9" ht="12.4" hidden="1" customHeight="1">
      <c r="A763" s="13"/>
      <c r="B763" s="140"/>
      <c r="C763" s="145"/>
      <c r="D763" s="177"/>
      <c r="E763" s="178"/>
      <c r="F763" s="142" t="str">
        <f>VLOOKUP(C763,'[2]Acha Air Sales Price List'!$B$1:$D$65536,3,FALSE)</f>
        <v>Exchange rate :</v>
      </c>
      <c r="G763" s="143">
        <f>ROUND(IF(ISBLANK(C763),0,VLOOKUP(C763,'[2]Acha Air Sales Price List'!$B$1:$X$65536,12,FALSE)*$L$14),2)</f>
        <v>0</v>
      </c>
      <c r="H763" s="144">
        <f t="shared" si="18"/>
        <v>0</v>
      </c>
      <c r="I763" s="14"/>
    </row>
    <row r="764" spans="1:9" ht="12.4" hidden="1" customHeight="1">
      <c r="A764" s="13"/>
      <c r="B764" s="140"/>
      <c r="C764" s="145"/>
      <c r="D764" s="177"/>
      <c r="E764" s="178"/>
      <c r="F764" s="142" t="str">
        <f>VLOOKUP(C764,'[2]Acha Air Sales Price List'!$B$1:$D$65536,3,FALSE)</f>
        <v>Exchange rate :</v>
      </c>
      <c r="G764" s="143">
        <f>ROUND(IF(ISBLANK(C764),0,VLOOKUP(C764,'[2]Acha Air Sales Price List'!$B$1:$X$65536,12,FALSE)*$L$14),2)</f>
        <v>0</v>
      </c>
      <c r="H764" s="144">
        <f t="shared" si="18"/>
        <v>0</v>
      </c>
      <c r="I764" s="14"/>
    </row>
    <row r="765" spans="1:9" ht="12.4" hidden="1" customHeight="1">
      <c r="A765" s="13"/>
      <c r="B765" s="140"/>
      <c r="C765" s="145"/>
      <c r="D765" s="177"/>
      <c r="E765" s="178"/>
      <c r="F765" s="142" t="str">
        <f>VLOOKUP(C765,'[2]Acha Air Sales Price List'!$B$1:$D$65536,3,FALSE)</f>
        <v>Exchange rate :</v>
      </c>
      <c r="G765" s="143">
        <f>ROUND(IF(ISBLANK(C765),0,VLOOKUP(C765,'[2]Acha Air Sales Price List'!$B$1:$X$65536,12,FALSE)*$L$14),2)</f>
        <v>0</v>
      </c>
      <c r="H765" s="144">
        <f t="shared" ref="H765:H776" si="19">ROUND(IF(ISNUMBER(B765), G765*B765, 0),5)</f>
        <v>0</v>
      </c>
      <c r="I765" s="14"/>
    </row>
    <row r="766" spans="1:9" ht="12.4" hidden="1" customHeight="1">
      <c r="A766" s="13"/>
      <c r="B766" s="140"/>
      <c r="C766" s="145"/>
      <c r="D766" s="177"/>
      <c r="E766" s="178"/>
      <c r="F766" s="142" t="str">
        <f>VLOOKUP(C766,'[2]Acha Air Sales Price List'!$B$1:$D$65536,3,FALSE)</f>
        <v>Exchange rate :</v>
      </c>
      <c r="G766" s="143">
        <f>ROUND(IF(ISBLANK(C766),0,VLOOKUP(C766,'[2]Acha Air Sales Price List'!$B$1:$X$65536,12,FALSE)*$L$14),2)</f>
        <v>0</v>
      </c>
      <c r="H766" s="144">
        <f t="shared" si="19"/>
        <v>0</v>
      </c>
      <c r="I766" s="14"/>
    </row>
    <row r="767" spans="1:9" ht="12.4" hidden="1" customHeight="1">
      <c r="A767" s="13"/>
      <c r="B767" s="140"/>
      <c r="C767" s="145"/>
      <c r="D767" s="177"/>
      <c r="E767" s="178"/>
      <c r="F767" s="142" t="str">
        <f>VLOOKUP(C767,'[2]Acha Air Sales Price List'!$B$1:$D$65536,3,FALSE)</f>
        <v>Exchange rate :</v>
      </c>
      <c r="G767" s="143">
        <f>ROUND(IF(ISBLANK(C767),0,VLOOKUP(C767,'[2]Acha Air Sales Price List'!$B$1:$X$65536,12,FALSE)*$L$14),2)</f>
        <v>0</v>
      </c>
      <c r="H767" s="144">
        <f t="shared" si="19"/>
        <v>0</v>
      </c>
      <c r="I767" s="14"/>
    </row>
    <row r="768" spans="1:9" ht="12.4" hidden="1" customHeight="1">
      <c r="A768" s="13"/>
      <c r="B768" s="140"/>
      <c r="C768" s="145"/>
      <c r="D768" s="177"/>
      <c r="E768" s="178"/>
      <c r="F768" s="142" t="str">
        <f>VLOOKUP(C768,'[2]Acha Air Sales Price List'!$B$1:$D$65536,3,FALSE)</f>
        <v>Exchange rate :</v>
      </c>
      <c r="G768" s="143">
        <f>ROUND(IF(ISBLANK(C768),0,VLOOKUP(C768,'[2]Acha Air Sales Price List'!$B$1:$X$65536,12,FALSE)*$L$14),2)</f>
        <v>0</v>
      </c>
      <c r="H768" s="144">
        <f t="shared" si="19"/>
        <v>0</v>
      </c>
      <c r="I768" s="14"/>
    </row>
    <row r="769" spans="1:9" ht="12.4" hidden="1" customHeight="1">
      <c r="A769" s="13"/>
      <c r="B769" s="140"/>
      <c r="C769" s="145"/>
      <c r="D769" s="177"/>
      <c r="E769" s="178"/>
      <c r="F769" s="142" t="str">
        <f>VLOOKUP(C769,'[2]Acha Air Sales Price List'!$B$1:$D$65536,3,FALSE)</f>
        <v>Exchange rate :</v>
      </c>
      <c r="G769" s="143">
        <f>ROUND(IF(ISBLANK(C769),0,VLOOKUP(C769,'[2]Acha Air Sales Price List'!$B$1:$X$65536,12,FALSE)*$L$14),2)</f>
        <v>0</v>
      </c>
      <c r="H769" s="144">
        <f t="shared" si="19"/>
        <v>0</v>
      </c>
      <c r="I769" s="14"/>
    </row>
    <row r="770" spans="1:9" ht="12.4" hidden="1" customHeight="1">
      <c r="A770" s="13"/>
      <c r="B770" s="140"/>
      <c r="C770" s="145"/>
      <c r="D770" s="177"/>
      <c r="E770" s="178"/>
      <c r="F770" s="142" t="str">
        <f>VLOOKUP(C770,'[2]Acha Air Sales Price List'!$B$1:$D$65536,3,FALSE)</f>
        <v>Exchange rate :</v>
      </c>
      <c r="G770" s="143">
        <f>ROUND(IF(ISBLANK(C770),0,VLOOKUP(C770,'[2]Acha Air Sales Price List'!$B$1:$X$65536,12,FALSE)*$L$14),2)</f>
        <v>0</v>
      </c>
      <c r="H770" s="144">
        <f t="shared" si="19"/>
        <v>0</v>
      </c>
      <c r="I770" s="14"/>
    </row>
    <row r="771" spans="1:9" ht="12.4" hidden="1" customHeight="1">
      <c r="A771" s="13"/>
      <c r="B771" s="140"/>
      <c r="C771" s="145"/>
      <c r="D771" s="177"/>
      <c r="E771" s="178"/>
      <c r="F771" s="142" t="str">
        <f>VLOOKUP(C771,'[2]Acha Air Sales Price List'!$B$1:$D$65536,3,FALSE)</f>
        <v>Exchange rate :</v>
      </c>
      <c r="G771" s="143">
        <f>ROUND(IF(ISBLANK(C771),0,VLOOKUP(C771,'[2]Acha Air Sales Price List'!$B$1:$X$65536,12,FALSE)*$L$14),2)</f>
        <v>0</v>
      </c>
      <c r="H771" s="144">
        <f t="shared" si="19"/>
        <v>0</v>
      </c>
      <c r="I771" s="14"/>
    </row>
    <row r="772" spans="1:9" ht="12.4" hidden="1" customHeight="1">
      <c r="A772" s="13"/>
      <c r="B772" s="140"/>
      <c r="C772" s="145"/>
      <c r="D772" s="177"/>
      <c r="E772" s="178"/>
      <c r="F772" s="142" t="str">
        <f>VLOOKUP(C772,'[2]Acha Air Sales Price List'!$B$1:$D$65536,3,FALSE)</f>
        <v>Exchange rate :</v>
      </c>
      <c r="G772" s="143">
        <f>ROUND(IF(ISBLANK(C772),0,VLOOKUP(C772,'[2]Acha Air Sales Price List'!$B$1:$X$65536,12,FALSE)*$L$14),2)</f>
        <v>0</v>
      </c>
      <c r="H772" s="144">
        <f t="shared" si="19"/>
        <v>0</v>
      </c>
      <c r="I772" s="14"/>
    </row>
    <row r="773" spans="1:9" ht="12.4" hidden="1" customHeight="1">
      <c r="A773" s="13"/>
      <c r="B773" s="140"/>
      <c r="C773" s="145"/>
      <c r="D773" s="177"/>
      <c r="E773" s="178"/>
      <c r="F773" s="142" t="str">
        <f>VLOOKUP(C773,'[2]Acha Air Sales Price List'!$B$1:$D$65536,3,FALSE)</f>
        <v>Exchange rate :</v>
      </c>
      <c r="G773" s="143">
        <f>ROUND(IF(ISBLANK(C773),0,VLOOKUP(C773,'[2]Acha Air Sales Price List'!$B$1:$X$65536,12,FALSE)*$L$14),2)</f>
        <v>0</v>
      </c>
      <c r="H773" s="144">
        <f t="shared" si="19"/>
        <v>0</v>
      </c>
      <c r="I773" s="14"/>
    </row>
    <row r="774" spans="1:9" ht="12.4" hidden="1" customHeight="1">
      <c r="A774" s="13"/>
      <c r="B774" s="140"/>
      <c r="C774" s="145"/>
      <c r="D774" s="177"/>
      <c r="E774" s="178"/>
      <c r="F774" s="142" t="str">
        <f>VLOOKUP(C774,'[2]Acha Air Sales Price List'!$B$1:$D$65536,3,FALSE)</f>
        <v>Exchange rate :</v>
      </c>
      <c r="G774" s="143">
        <f>ROUND(IF(ISBLANK(C774),0,VLOOKUP(C774,'[2]Acha Air Sales Price List'!$B$1:$X$65536,12,FALSE)*$L$14),2)</f>
        <v>0</v>
      </c>
      <c r="H774" s="144">
        <f t="shared" si="19"/>
        <v>0</v>
      </c>
      <c r="I774" s="14"/>
    </row>
    <row r="775" spans="1:9" ht="12.4" hidden="1" customHeight="1">
      <c r="A775" s="13"/>
      <c r="B775" s="140"/>
      <c r="C775" s="145"/>
      <c r="D775" s="177"/>
      <c r="E775" s="178"/>
      <c r="F775" s="142" t="str">
        <f>VLOOKUP(C775,'[2]Acha Air Sales Price List'!$B$1:$D$65536,3,FALSE)</f>
        <v>Exchange rate :</v>
      </c>
      <c r="G775" s="143">
        <f>ROUND(IF(ISBLANK(C775),0,VLOOKUP(C775,'[2]Acha Air Sales Price List'!$B$1:$X$65536,12,FALSE)*$L$14),2)</f>
        <v>0</v>
      </c>
      <c r="H775" s="144">
        <f t="shared" si="19"/>
        <v>0</v>
      </c>
      <c r="I775" s="14"/>
    </row>
    <row r="776" spans="1:9" ht="12.4" hidden="1" customHeight="1">
      <c r="A776" s="13"/>
      <c r="B776" s="140"/>
      <c r="C776" s="145"/>
      <c r="D776" s="177"/>
      <c r="E776" s="178"/>
      <c r="F776" s="142" t="str">
        <f>VLOOKUP(C776,'[2]Acha Air Sales Price List'!$B$1:$D$65536,3,FALSE)</f>
        <v>Exchange rate :</v>
      </c>
      <c r="G776" s="143">
        <f>ROUND(IF(ISBLANK(C776),0,VLOOKUP(C776,'[2]Acha Air Sales Price List'!$B$1:$X$65536,12,FALSE)*$L$14),2)</f>
        <v>0</v>
      </c>
      <c r="H776" s="144">
        <f t="shared" si="19"/>
        <v>0</v>
      </c>
      <c r="I776" s="14"/>
    </row>
    <row r="777" spans="1:9" ht="12.4" hidden="1" customHeight="1">
      <c r="A777" s="13"/>
      <c r="B777" s="140"/>
      <c r="C777" s="146"/>
      <c r="D777" s="177"/>
      <c r="E777" s="178"/>
      <c r="F777" s="142" t="str">
        <f>VLOOKUP(C777,'[2]Acha Air Sales Price List'!$B$1:$D$65536,3,FALSE)</f>
        <v>Exchange rate :</v>
      </c>
      <c r="G777" s="143">
        <f>ROUND(IF(ISBLANK(C777),0,VLOOKUP(C777,'[2]Acha Air Sales Price List'!$B$1:$X$65536,12,FALSE)*$L$14),2)</f>
        <v>0</v>
      </c>
      <c r="H777" s="144">
        <f>ROUND(IF(ISNUMBER(B777), G777*B777, 0),5)</f>
        <v>0</v>
      </c>
      <c r="I777" s="14"/>
    </row>
    <row r="778" spans="1:9" ht="12" hidden="1" customHeight="1">
      <c r="A778" s="13"/>
      <c r="B778" s="140"/>
      <c r="C778" s="145"/>
      <c r="D778" s="177"/>
      <c r="E778" s="178"/>
      <c r="F778" s="142" t="str">
        <f>VLOOKUP(C778,'[2]Acha Air Sales Price List'!$B$1:$D$65536,3,FALSE)</f>
        <v>Exchange rate :</v>
      </c>
      <c r="G778" s="143">
        <f>ROUND(IF(ISBLANK(C778),0,VLOOKUP(C778,'[2]Acha Air Sales Price List'!$B$1:$X$65536,12,FALSE)*$L$14),2)</f>
        <v>0</v>
      </c>
      <c r="H778" s="144">
        <f t="shared" ref="H778:H785" si="20">ROUND(IF(ISNUMBER(B778), G778*B778, 0),5)</f>
        <v>0</v>
      </c>
      <c r="I778" s="14"/>
    </row>
    <row r="779" spans="1:9" ht="12.4" hidden="1" customHeight="1">
      <c r="A779" s="13"/>
      <c r="B779" s="140"/>
      <c r="C779" s="145"/>
      <c r="D779" s="177"/>
      <c r="E779" s="178"/>
      <c r="F779" s="142" t="str">
        <f>VLOOKUP(C779,'[2]Acha Air Sales Price List'!$B$1:$D$65536,3,FALSE)</f>
        <v>Exchange rate :</v>
      </c>
      <c r="G779" s="143">
        <f>ROUND(IF(ISBLANK(C779),0,VLOOKUP(C779,'[2]Acha Air Sales Price List'!$B$1:$X$65536,12,FALSE)*$L$14),2)</f>
        <v>0</v>
      </c>
      <c r="H779" s="144">
        <f t="shared" si="20"/>
        <v>0</v>
      </c>
      <c r="I779" s="14"/>
    </row>
    <row r="780" spans="1:9" ht="12.4" hidden="1" customHeight="1">
      <c r="A780" s="13"/>
      <c r="B780" s="140"/>
      <c r="C780" s="145"/>
      <c r="D780" s="177"/>
      <c r="E780" s="178"/>
      <c r="F780" s="142" t="str">
        <f>VLOOKUP(C780,'[2]Acha Air Sales Price List'!$B$1:$D$65536,3,FALSE)</f>
        <v>Exchange rate :</v>
      </c>
      <c r="G780" s="143">
        <f>ROUND(IF(ISBLANK(C780),0,VLOOKUP(C780,'[2]Acha Air Sales Price List'!$B$1:$X$65536,12,FALSE)*$L$14),2)</f>
        <v>0</v>
      </c>
      <c r="H780" s="144">
        <f t="shared" si="20"/>
        <v>0</v>
      </c>
      <c r="I780" s="14"/>
    </row>
    <row r="781" spans="1:9" ht="12.4" hidden="1" customHeight="1">
      <c r="A781" s="13"/>
      <c r="B781" s="140"/>
      <c r="C781" s="145"/>
      <c r="D781" s="177"/>
      <c r="E781" s="178"/>
      <c r="F781" s="142" t="str">
        <f>VLOOKUP(C781,'[2]Acha Air Sales Price List'!$B$1:$D$65536,3,FALSE)</f>
        <v>Exchange rate :</v>
      </c>
      <c r="G781" s="143">
        <f>ROUND(IF(ISBLANK(C781),0,VLOOKUP(C781,'[2]Acha Air Sales Price List'!$B$1:$X$65536,12,FALSE)*$L$14),2)</f>
        <v>0</v>
      </c>
      <c r="H781" s="144">
        <f t="shared" si="20"/>
        <v>0</v>
      </c>
      <c r="I781" s="14"/>
    </row>
    <row r="782" spans="1:9" ht="12.4" hidden="1" customHeight="1">
      <c r="A782" s="13"/>
      <c r="B782" s="140"/>
      <c r="C782" s="145"/>
      <c r="D782" s="177"/>
      <c r="E782" s="178"/>
      <c r="F782" s="142" t="str">
        <f>VLOOKUP(C782,'[2]Acha Air Sales Price List'!$B$1:$D$65536,3,FALSE)</f>
        <v>Exchange rate :</v>
      </c>
      <c r="G782" s="143">
        <f>ROUND(IF(ISBLANK(C782),0,VLOOKUP(C782,'[2]Acha Air Sales Price List'!$B$1:$X$65536,12,FALSE)*$L$14),2)</f>
        <v>0</v>
      </c>
      <c r="H782" s="144">
        <f t="shared" si="20"/>
        <v>0</v>
      </c>
      <c r="I782" s="14"/>
    </row>
    <row r="783" spans="1:9" ht="12.4" hidden="1" customHeight="1">
      <c r="A783" s="13"/>
      <c r="B783" s="140"/>
      <c r="C783" s="145"/>
      <c r="D783" s="177"/>
      <c r="E783" s="178"/>
      <c r="F783" s="142" t="str">
        <f>VLOOKUP(C783,'[2]Acha Air Sales Price List'!$B$1:$D$65536,3,FALSE)</f>
        <v>Exchange rate :</v>
      </c>
      <c r="G783" s="143">
        <f>ROUND(IF(ISBLANK(C783),0,VLOOKUP(C783,'[2]Acha Air Sales Price List'!$B$1:$X$65536,12,FALSE)*$L$14),2)</f>
        <v>0</v>
      </c>
      <c r="H783" s="144">
        <f t="shared" si="20"/>
        <v>0</v>
      </c>
      <c r="I783" s="14"/>
    </row>
    <row r="784" spans="1:9" ht="12.4" hidden="1" customHeight="1">
      <c r="A784" s="13"/>
      <c r="B784" s="140"/>
      <c r="C784" s="145"/>
      <c r="D784" s="177"/>
      <c r="E784" s="178"/>
      <c r="F784" s="142" t="str">
        <f>VLOOKUP(C784,'[2]Acha Air Sales Price List'!$B$1:$D$65536,3,FALSE)</f>
        <v>Exchange rate :</v>
      </c>
      <c r="G784" s="143">
        <f>ROUND(IF(ISBLANK(C784),0,VLOOKUP(C784,'[2]Acha Air Sales Price List'!$B$1:$X$65536,12,FALSE)*$L$14),2)</f>
        <v>0</v>
      </c>
      <c r="H784" s="144">
        <f t="shared" si="20"/>
        <v>0</v>
      </c>
      <c r="I784" s="14"/>
    </row>
    <row r="785" spans="1:9" ht="12.4" hidden="1" customHeight="1">
      <c r="A785" s="13"/>
      <c r="B785" s="140"/>
      <c r="C785" s="145"/>
      <c r="D785" s="177"/>
      <c r="E785" s="178"/>
      <c r="F785" s="142" t="str">
        <f>VLOOKUP(C785,'[2]Acha Air Sales Price List'!$B$1:$D$65536,3,FALSE)</f>
        <v>Exchange rate :</v>
      </c>
      <c r="G785" s="143">
        <f>ROUND(IF(ISBLANK(C785),0,VLOOKUP(C785,'[2]Acha Air Sales Price List'!$B$1:$X$65536,12,FALSE)*$L$14),2)</f>
        <v>0</v>
      </c>
      <c r="H785" s="144">
        <f t="shared" si="20"/>
        <v>0</v>
      </c>
      <c r="I785" s="14"/>
    </row>
    <row r="786" spans="1:9" ht="12.4" hidden="1" customHeight="1">
      <c r="A786" s="13"/>
      <c r="B786" s="140"/>
      <c r="C786" s="145"/>
      <c r="D786" s="177"/>
      <c r="E786" s="178"/>
      <c r="F786" s="142" t="str">
        <f>VLOOKUP(C786,'[2]Acha Air Sales Price List'!$B$1:$D$65536,3,FALSE)</f>
        <v>Exchange rate :</v>
      </c>
      <c r="G786" s="143">
        <f>ROUND(IF(ISBLANK(C786),0,VLOOKUP(C786,'[2]Acha Air Sales Price List'!$B$1:$X$65536,12,FALSE)*$L$14),2)</f>
        <v>0</v>
      </c>
      <c r="H786" s="144">
        <f t="shared" ref="H786:H829" si="21">ROUND(IF(ISNUMBER(B786), G786*B786, 0),5)</f>
        <v>0</v>
      </c>
      <c r="I786" s="14"/>
    </row>
    <row r="787" spans="1:9" ht="12.4" hidden="1" customHeight="1">
      <c r="A787" s="13"/>
      <c r="B787" s="140"/>
      <c r="C787" s="145"/>
      <c r="D787" s="177"/>
      <c r="E787" s="178"/>
      <c r="F787" s="142" t="str">
        <f>VLOOKUP(C787,'[2]Acha Air Sales Price List'!$B$1:$D$65536,3,FALSE)</f>
        <v>Exchange rate :</v>
      </c>
      <c r="G787" s="143">
        <f>ROUND(IF(ISBLANK(C787),0,VLOOKUP(C787,'[2]Acha Air Sales Price List'!$B$1:$X$65536,12,FALSE)*$L$14),2)</f>
        <v>0</v>
      </c>
      <c r="H787" s="144">
        <f t="shared" si="21"/>
        <v>0</v>
      </c>
      <c r="I787" s="14"/>
    </row>
    <row r="788" spans="1:9" ht="12.4" hidden="1" customHeight="1">
      <c r="A788" s="13"/>
      <c r="B788" s="140"/>
      <c r="C788" s="145"/>
      <c r="D788" s="177"/>
      <c r="E788" s="178"/>
      <c r="F788" s="142" t="str">
        <f>VLOOKUP(C788,'[2]Acha Air Sales Price List'!$B$1:$D$65536,3,FALSE)</f>
        <v>Exchange rate :</v>
      </c>
      <c r="G788" s="143">
        <f>ROUND(IF(ISBLANK(C788),0,VLOOKUP(C788,'[2]Acha Air Sales Price List'!$B$1:$X$65536,12,FALSE)*$L$14),2)</f>
        <v>0</v>
      </c>
      <c r="H788" s="144">
        <f t="shared" si="21"/>
        <v>0</v>
      </c>
      <c r="I788" s="14"/>
    </row>
    <row r="789" spans="1:9" ht="12.4" hidden="1" customHeight="1">
      <c r="A789" s="13"/>
      <c r="B789" s="140"/>
      <c r="C789" s="145"/>
      <c r="D789" s="177"/>
      <c r="E789" s="178"/>
      <c r="F789" s="142" t="str">
        <f>VLOOKUP(C789,'[2]Acha Air Sales Price List'!$B$1:$D$65536,3,FALSE)</f>
        <v>Exchange rate :</v>
      </c>
      <c r="G789" s="143">
        <f>ROUND(IF(ISBLANK(C789),0,VLOOKUP(C789,'[2]Acha Air Sales Price List'!$B$1:$X$65536,12,FALSE)*$L$14),2)</f>
        <v>0</v>
      </c>
      <c r="H789" s="144">
        <f t="shared" si="21"/>
        <v>0</v>
      </c>
      <c r="I789" s="14"/>
    </row>
    <row r="790" spans="1:9" ht="12.4" hidden="1" customHeight="1">
      <c r="A790" s="13"/>
      <c r="B790" s="140"/>
      <c r="C790" s="145"/>
      <c r="D790" s="177"/>
      <c r="E790" s="178"/>
      <c r="F790" s="142" t="str">
        <f>VLOOKUP(C790,'[2]Acha Air Sales Price List'!$B$1:$D$65536,3,FALSE)</f>
        <v>Exchange rate :</v>
      </c>
      <c r="G790" s="143">
        <f>ROUND(IF(ISBLANK(C790),0,VLOOKUP(C790,'[2]Acha Air Sales Price List'!$B$1:$X$65536,12,FALSE)*$L$14),2)</f>
        <v>0</v>
      </c>
      <c r="H790" s="144">
        <f t="shared" si="21"/>
        <v>0</v>
      </c>
      <c r="I790" s="14"/>
    </row>
    <row r="791" spans="1:9" ht="12.4" hidden="1" customHeight="1">
      <c r="A791" s="13"/>
      <c r="B791" s="140"/>
      <c r="C791" s="145"/>
      <c r="D791" s="177"/>
      <c r="E791" s="178"/>
      <c r="F791" s="142" t="str">
        <f>VLOOKUP(C791,'[2]Acha Air Sales Price List'!$B$1:$D$65536,3,FALSE)</f>
        <v>Exchange rate :</v>
      </c>
      <c r="G791" s="143">
        <f>ROUND(IF(ISBLANK(C791),0,VLOOKUP(C791,'[2]Acha Air Sales Price List'!$B$1:$X$65536,12,FALSE)*$L$14),2)</f>
        <v>0</v>
      </c>
      <c r="H791" s="144">
        <f t="shared" si="21"/>
        <v>0</v>
      </c>
      <c r="I791" s="14"/>
    </row>
    <row r="792" spans="1:9" ht="12.4" hidden="1" customHeight="1">
      <c r="A792" s="13"/>
      <c r="B792" s="140"/>
      <c r="C792" s="145"/>
      <c r="D792" s="177"/>
      <c r="E792" s="178"/>
      <c r="F792" s="142" t="str">
        <f>VLOOKUP(C792,'[2]Acha Air Sales Price List'!$B$1:$D$65536,3,FALSE)</f>
        <v>Exchange rate :</v>
      </c>
      <c r="G792" s="143">
        <f>ROUND(IF(ISBLANK(C792),0,VLOOKUP(C792,'[2]Acha Air Sales Price List'!$B$1:$X$65536,12,FALSE)*$L$14),2)</f>
        <v>0</v>
      </c>
      <c r="H792" s="144">
        <f t="shared" si="21"/>
        <v>0</v>
      </c>
      <c r="I792" s="14"/>
    </row>
    <row r="793" spans="1:9" ht="12.4" hidden="1" customHeight="1">
      <c r="A793" s="13"/>
      <c r="B793" s="140"/>
      <c r="C793" s="145"/>
      <c r="D793" s="177"/>
      <c r="E793" s="178"/>
      <c r="F793" s="142" t="str">
        <f>VLOOKUP(C793,'[2]Acha Air Sales Price List'!$B$1:$D$65536,3,FALSE)</f>
        <v>Exchange rate :</v>
      </c>
      <c r="G793" s="143">
        <f>ROUND(IF(ISBLANK(C793),0,VLOOKUP(C793,'[2]Acha Air Sales Price List'!$B$1:$X$65536,12,FALSE)*$L$14),2)</f>
        <v>0</v>
      </c>
      <c r="H793" s="144">
        <f t="shared" si="21"/>
        <v>0</v>
      </c>
      <c r="I793" s="14"/>
    </row>
    <row r="794" spans="1:9" ht="12.4" hidden="1" customHeight="1">
      <c r="A794" s="13"/>
      <c r="B794" s="140"/>
      <c r="C794" s="145"/>
      <c r="D794" s="177"/>
      <c r="E794" s="178"/>
      <c r="F794" s="142" t="str">
        <f>VLOOKUP(C794,'[2]Acha Air Sales Price List'!$B$1:$D$65536,3,FALSE)</f>
        <v>Exchange rate :</v>
      </c>
      <c r="G794" s="143">
        <f>ROUND(IF(ISBLANK(C794),0,VLOOKUP(C794,'[2]Acha Air Sales Price List'!$B$1:$X$65536,12,FALSE)*$L$14),2)</f>
        <v>0</v>
      </c>
      <c r="H794" s="144">
        <f t="shared" si="21"/>
        <v>0</v>
      </c>
      <c r="I794" s="14"/>
    </row>
    <row r="795" spans="1:9" ht="12.4" hidden="1" customHeight="1">
      <c r="A795" s="13"/>
      <c r="B795" s="140"/>
      <c r="C795" s="145"/>
      <c r="D795" s="177"/>
      <c r="E795" s="178"/>
      <c r="F795" s="142" t="str">
        <f>VLOOKUP(C795,'[2]Acha Air Sales Price List'!$B$1:$D$65536,3,FALSE)</f>
        <v>Exchange rate :</v>
      </c>
      <c r="G795" s="143">
        <f>ROUND(IF(ISBLANK(C795),0,VLOOKUP(C795,'[2]Acha Air Sales Price List'!$B$1:$X$65536,12,FALSE)*$L$14),2)</f>
        <v>0</v>
      </c>
      <c r="H795" s="144">
        <f t="shared" si="21"/>
        <v>0</v>
      </c>
      <c r="I795" s="14"/>
    </row>
    <row r="796" spans="1:9" ht="12.4" hidden="1" customHeight="1">
      <c r="A796" s="13"/>
      <c r="B796" s="140"/>
      <c r="C796" s="145"/>
      <c r="D796" s="177"/>
      <c r="E796" s="178"/>
      <c r="F796" s="142" t="str">
        <f>VLOOKUP(C796,'[2]Acha Air Sales Price List'!$B$1:$D$65536,3,FALSE)</f>
        <v>Exchange rate :</v>
      </c>
      <c r="G796" s="143">
        <f>ROUND(IF(ISBLANK(C796),0,VLOOKUP(C796,'[2]Acha Air Sales Price List'!$B$1:$X$65536,12,FALSE)*$L$14),2)</f>
        <v>0</v>
      </c>
      <c r="H796" s="144">
        <f t="shared" si="21"/>
        <v>0</v>
      </c>
      <c r="I796" s="14"/>
    </row>
    <row r="797" spans="1:9" ht="12.4" hidden="1" customHeight="1">
      <c r="A797" s="13"/>
      <c r="B797" s="140"/>
      <c r="C797" s="145"/>
      <c r="D797" s="177"/>
      <c r="E797" s="178"/>
      <c r="F797" s="142" t="str">
        <f>VLOOKUP(C797,'[2]Acha Air Sales Price List'!$B$1:$D$65536,3,FALSE)</f>
        <v>Exchange rate :</v>
      </c>
      <c r="G797" s="143">
        <f>ROUND(IF(ISBLANK(C797),0,VLOOKUP(C797,'[2]Acha Air Sales Price List'!$B$1:$X$65536,12,FALSE)*$L$14),2)</f>
        <v>0</v>
      </c>
      <c r="H797" s="144">
        <f t="shared" si="21"/>
        <v>0</v>
      </c>
      <c r="I797" s="14"/>
    </row>
    <row r="798" spans="1:9" ht="12.4" hidden="1" customHeight="1">
      <c r="A798" s="13"/>
      <c r="B798" s="140"/>
      <c r="C798" s="145"/>
      <c r="D798" s="177"/>
      <c r="E798" s="178"/>
      <c r="F798" s="142" t="str">
        <f>VLOOKUP(C798,'[2]Acha Air Sales Price List'!$B$1:$D$65536,3,FALSE)</f>
        <v>Exchange rate :</v>
      </c>
      <c r="G798" s="143">
        <f>ROUND(IF(ISBLANK(C798),0,VLOOKUP(C798,'[2]Acha Air Sales Price List'!$B$1:$X$65536,12,FALSE)*$L$14),2)</f>
        <v>0</v>
      </c>
      <c r="H798" s="144">
        <f t="shared" si="21"/>
        <v>0</v>
      </c>
      <c r="I798" s="14"/>
    </row>
    <row r="799" spans="1:9" ht="12.4" hidden="1" customHeight="1">
      <c r="A799" s="13"/>
      <c r="B799" s="140"/>
      <c r="C799" s="145"/>
      <c r="D799" s="177"/>
      <c r="E799" s="178"/>
      <c r="F799" s="142" t="str">
        <f>VLOOKUP(C799,'[2]Acha Air Sales Price List'!$B$1:$D$65536,3,FALSE)</f>
        <v>Exchange rate :</v>
      </c>
      <c r="G799" s="143">
        <f>ROUND(IF(ISBLANK(C799),0,VLOOKUP(C799,'[2]Acha Air Sales Price List'!$B$1:$X$65536,12,FALSE)*$L$14),2)</f>
        <v>0</v>
      </c>
      <c r="H799" s="144">
        <f t="shared" si="21"/>
        <v>0</v>
      </c>
      <c r="I799" s="14"/>
    </row>
    <row r="800" spans="1:9" ht="12.4" hidden="1" customHeight="1">
      <c r="A800" s="13"/>
      <c r="B800" s="140"/>
      <c r="C800" s="145"/>
      <c r="D800" s="177"/>
      <c r="E800" s="178"/>
      <c r="F800" s="142" t="str">
        <f>VLOOKUP(C800,'[2]Acha Air Sales Price List'!$B$1:$D$65536,3,FALSE)</f>
        <v>Exchange rate :</v>
      </c>
      <c r="G800" s="143">
        <f>ROUND(IF(ISBLANK(C800),0,VLOOKUP(C800,'[2]Acha Air Sales Price List'!$B$1:$X$65536,12,FALSE)*$L$14),2)</f>
        <v>0</v>
      </c>
      <c r="H800" s="144">
        <f t="shared" si="21"/>
        <v>0</v>
      </c>
      <c r="I800" s="14"/>
    </row>
    <row r="801" spans="1:9" ht="12.4" hidden="1" customHeight="1">
      <c r="A801" s="13"/>
      <c r="B801" s="140"/>
      <c r="C801" s="146"/>
      <c r="D801" s="177"/>
      <c r="E801" s="178"/>
      <c r="F801" s="142" t="str">
        <f>VLOOKUP(C801,'[2]Acha Air Sales Price List'!$B$1:$D$65536,3,FALSE)</f>
        <v>Exchange rate :</v>
      </c>
      <c r="G801" s="143">
        <f>ROUND(IF(ISBLANK(C801),0,VLOOKUP(C801,'[2]Acha Air Sales Price List'!$B$1:$X$65536,12,FALSE)*$L$14),2)</f>
        <v>0</v>
      </c>
      <c r="H801" s="144">
        <f t="shared" si="21"/>
        <v>0</v>
      </c>
      <c r="I801" s="14"/>
    </row>
    <row r="802" spans="1:9" ht="12" hidden="1" customHeight="1">
      <c r="A802" s="13"/>
      <c r="B802" s="140"/>
      <c r="C802" s="145"/>
      <c r="D802" s="177"/>
      <c r="E802" s="178"/>
      <c r="F802" s="142" t="str">
        <f>VLOOKUP(C802,'[2]Acha Air Sales Price List'!$B$1:$D$65536,3,FALSE)</f>
        <v>Exchange rate :</v>
      </c>
      <c r="G802" s="143">
        <f>ROUND(IF(ISBLANK(C802),0,VLOOKUP(C802,'[2]Acha Air Sales Price List'!$B$1:$X$65536,12,FALSE)*$L$14),2)</f>
        <v>0</v>
      </c>
      <c r="H802" s="144">
        <f t="shared" si="21"/>
        <v>0</v>
      </c>
      <c r="I802" s="14"/>
    </row>
    <row r="803" spans="1:9" ht="12.4" hidden="1" customHeight="1">
      <c r="A803" s="13"/>
      <c r="B803" s="140"/>
      <c r="C803" s="145"/>
      <c r="D803" s="177"/>
      <c r="E803" s="178"/>
      <c r="F803" s="142" t="str">
        <f>VLOOKUP(C803,'[2]Acha Air Sales Price List'!$B$1:$D$65536,3,FALSE)</f>
        <v>Exchange rate :</v>
      </c>
      <c r="G803" s="143">
        <f>ROUND(IF(ISBLANK(C803),0,VLOOKUP(C803,'[2]Acha Air Sales Price List'!$B$1:$X$65536,12,FALSE)*$L$14),2)</f>
        <v>0</v>
      </c>
      <c r="H803" s="144">
        <f t="shared" si="21"/>
        <v>0</v>
      </c>
      <c r="I803" s="14"/>
    </row>
    <row r="804" spans="1:9" ht="12.4" hidden="1" customHeight="1">
      <c r="A804" s="13"/>
      <c r="B804" s="140"/>
      <c r="C804" s="145"/>
      <c r="D804" s="177"/>
      <c r="E804" s="178"/>
      <c r="F804" s="142" t="str">
        <f>VLOOKUP(C804,'[2]Acha Air Sales Price List'!$B$1:$D$65536,3,FALSE)</f>
        <v>Exchange rate :</v>
      </c>
      <c r="G804" s="143">
        <f>ROUND(IF(ISBLANK(C804),0,VLOOKUP(C804,'[2]Acha Air Sales Price List'!$B$1:$X$65536,12,FALSE)*$L$14),2)</f>
        <v>0</v>
      </c>
      <c r="H804" s="144">
        <f t="shared" si="21"/>
        <v>0</v>
      </c>
      <c r="I804" s="14"/>
    </row>
    <row r="805" spans="1:9" ht="12.4" hidden="1" customHeight="1">
      <c r="A805" s="13"/>
      <c r="B805" s="140"/>
      <c r="C805" s="145"/>
      <c r="D805" s="177"/>
      <c r="E805" s="178"/>
      <c r="F805" s="142" t="str">
        <f>VLOOKUP(C805,'[2]Acha Air Sales Price List'!$B$1:$D$65536,3,FALSE)</f>
        <v>Exchange rate :</v>
      </c>
      <c r="G805" s="143">
        <f>ROUND(IF(ISBLANK(C805),0,VLOOKUP(C805,'[2]Acha Air Sales Price List'!$B$1:$X$65536,12,FALSE)*$L$14),2)</f>
        <v>0</v>
      </c>
      <c r="H805" s="144">
        <f t="shared" si="21"/>
        <v>0</v>
      </c>
      <c r="I805" s="14"/>
    </row>
    <row r="806" spans="1:9" ht="12.4" hidden="1" customHeight="1">
      <c r="A806" s="13"/>
      <c r="B806" s="140"/>
      <c r="C806" s="145"/>
      <c r="D806" s="177"/>
      <c r="E806" s="178"/>
      <c r="F806" s="142" t="str">
        <f>VLOOKUP(C806,'[2]Acha Air Sales Price List'!$B$1:$D$65536,3,FALSE)</f>
        <v>Exchange rate :</v>
      </c>
      <c r="G806" s="143">
        <f>ROUND(IF(ISBLANK(C806),0,VLOOKUP(C806,'[2]Acha Air Sales Price List'!$B$1:$X$65536,12,FALSE)*$L$14),2)</f>
        <v>0</v>
      </c>
      <c r="H806" s="144">
        <f t="shared" si="21"/>
        <v>0</v>
      </c>
      <c r="I806" s="14"/>
    </row>
    <row r="807" spans="1:9" ht="12.4" hidden="1" customHeight="1">
      <c r="A807" s="13"/>
      <c r="B807" s="140"/>
      <c r="C807" s="145"/>
      <c r="D807" s="177"/>
      <c r="E807" s="178"/>
      <c r="F807" s="142" t="str">
        <f>VLOOKUP(C807,'[2]Acha Air Sales Price List'!$B$1:$D$65536,3,FALSE)</f>
        <v>Exchange rate :</v>
      </c>
      <c r="G807" s="143">
        <f>ROUND(IF(ISBLANK(C807),0,VLOOKUP(C807,'[2]Acha Air Sales Price List'!$B$1:$X$65536,12,FALSE)*$L$14),2)</f>
        <v>0</v>
      </c>
      <c r="H807" s="144">
        <f t="shared" si="21"/>
        <v>0</v>
      </c>
      <c r="I807" s="14"/>
    </row>
    <row r="808" spans="1:9" ht="12.4" hidden="1" customHeight="1">
      <c r="A808" s="13"/>
      <c r="B808" s="140"/>
      <c r="C808" s="145"/>
      <c r="D808" s="177"/>
      <c r="E808" s="178"/>
      <c r="F808" s="142" t="str">
        <f>VLOOKUP(C808,'[2]Acha Air Sales Price List'!$B$1:$D$65536,3,FALSE)</f>
        <v>Exchange rate :</v>
      </c>
      <c r="G808" s="143">
        <f>ROUND(IF(ISBLANK(C808),0,VLOOKUP(C808,'[2]Acha Air Sales Price List'!$B$1:$X$65536,12,FALSE)*$L$14),2)</f>
        <v>0</v>
      </c>
      <c r="H808" s="144">
        <f t="shared" si="21"/>
        <v>0</v>
      </c>
      <c r="I808" s="14"/>
    </row>
    <row r="809" spans="1:9" ht="12.4" hidden="1" customHeight="1">
      <c r="A809" s="13"/>
      <c r="B809" s="140"/>
      <c r="C809" s="145"/>
      <c r="D809" s="177"/>
      <c r="E809" s="178"/>
      <c r="F809" s="142" t="str">
        <f>VLOOKUP(C809,'[2]Acha Air Sales Price List'!$B$1:$D$65536,3,FALSE)</f>
        <v>Exchange rate :</v>
      </c>
      <c r="G809" s="143">
        <f>ROUND(IF(ISBLANK(C809),0,VLOOKUP(C809,'[2]Acha Air Sales Price List'!$B$1:$X$65536,12,FALSE)*$L$14),2)</f>
        <v>0</v>
      </c>
      <c r="H809" s="144">
        <f t="shared" si="21"/>
        <v>0</v>
      </c>
      <c r="I809" s="14"/>
    </row>
    <row r="810" spans="1:9" ht="12.4" hidden="1" customHeight="1">
      <c r="A810" s="13"/>
      <c r="B810" s="140"/>
      <c r="C810" s="145"/>
      <c r="D810" s="177"/>
      <c r="E810" s="178"/>
      <c r="F810" s="142" t="str">
        <f>VLOOKUP(C810,'[2]Acha Air Sales Price List'!$B$1:$D$65536,3,FALSE)</f>
        <v>Exchange rate :</v>
      </c>
      <c r="G810" s="143">
        <f>ROUND(IF(ISBLANK(C810),0,VLOOKUP(C810,'[2]Acha Air Sales Price List'!$B$1:$X$65536,12,FALSE)*$L$14),2)</f>
        <v>0</v>
      </c>
      <c r="H810" s="144">
        <f t="shared" si="21"/>
        <v>0</v>
      </c>
      <c r="I810" s="14"/>
    </row>
    <row r="811" spans="1:9" ht="12.4" hidden="1" customHeight="1">
      <c r="A811" s="13"/>
      <c r="B811" s="140"/>
      <c r="C811" s="145"/>
      <c r="D811" s="177"/>
      <c r="E811" s="178"/>
      <c r="F811" s="142" t="str">
        <f>VLOOKUP(C811,'[2]Acha Air Sales Price List'!$B$1:$D$65536,3,FALSE)</f>
        <v>Exchange rate :</v>
      </c>
      <c r="G811" s="143">
        <f>ROUND(IF(ISBLANK(C811),0,VLOOKUP(C811,'[2]Acha Air Sales Price List'!$B$1:$X$65536,12,FALSE)*$L$14),2)</f>
        <v>0</v>
      </c>
      <c r="H811" s="144">
        <f t="shared" si="21"/>
        <v>0</v>
      </c>
      <c r="I811" s="14"/>
    </row>
    <row r="812" spans="1:9" ht="12.4" hidden="1" customHeight="1">
      <c r="A812" s="13"/>
      <c r="B812" s="140"/>
      <c r="C812" s="145"/>
      <c r="D812" s="177"/>
      <c r="E812" s="178"/>
      <c r="F812" s="142" t="str">
        <f>VLOOKUP(C812,'[2]Acha Air Sales Price List'!$B$1:$D$65536,3,FALSE)</f>
        <v>Exchange rate :</v>
      </c>
      <c r="G812" s="143">
        <f>ROUND(IF(ISBLANK(C812),0,VLOOKUP(C812,'[2]Acha Air Sales Price List'!$B$1:$X$65536,12,FALSE)*$L$14),2)</f>
        <v>0</v>
      </c>
      <c r="H812" s="144">
        <f t="shared" si="21"/>
        <v>0</v>
      </c>
      <c r="I812" s="14"/>
    </row>
    <row r="813" spans="1:9" ht="12.4" hidden="1" customHeight="1">
      <c r="A813" s="13"/>
      <c r="B813" s="140"/>
      <c r="C813" s="145"/>
      <c r="D813" s="177"/>
      <c r="E813" s="178"/>
      <c r="F813" s="142" t="str">
        <f>VLOOKUP(C813,'[2]Acha Air Sales Price List'!$B$1:$D$65536,3,FALSE)</f>
        <v>Exchange rate :</v>
      </c>
      <c r="G813" s="143">
        <f>ROUND(IF(ISBLANK(C813),0,VLOOKUP(C813,'[2]Acha Air Sales Price List'!$B$1:$X$65536,12,FALSE)*$L$14),2)</f>
        <v>0</v>
      </c>
      <c r="H813" s="144">
        <f t="shared" si="21"/>
        <v>0</v>
      </c>
      <c r="I813" s="14"/>
    </row>
    <row r="814" spans="1:9" ht="12.4" hidden="1" customHeight="1">
      <c r="A814" s="13"/>
      <c r="B814" s="140"/>
      <c r="C814" s="145"/>
      <c r="D814" s="177"/>
      <c r="E814" s="178"/>
      <c r="F814" s="142" t="str">
        <f>VLOOKUP(C814,'[2]Acha Air Sales Price List'!$B$1:$D$65536,3,FALSE)</f>
        <v>Exchange rate :</v>
      </c>
      <c r="G814" s="143">
        <f>ROUND(IF(ISBLANK(C814),0,VLOOKUP(C814,'[2]Acha Air Sales Price List'!$B$1:$X$65536,12,FALSE)*$L$14),2)</f>
        <v>0</v>
      </c>
      <c r="H814" s="144">
        <f t="shared" si="21"/>
        <v>0</v>
      </c>
      <c r="I814" s="14"/>
    </row>
    <row r="815" spans="1:9" ht="12.4" hidden="1" customHeight="1">
      <c r="A815" s="13"/>
      <c r="B815" s="140"/>
      <c r="C815" s="145"/>
      <c r="D815" s="177"/>
      <c r="E815" s="178"/>
      <c r="F815" s="142" t="str">
        <f>VLOOKUP(C815,'[2]Acha Air Sales Price List'!$B$1:$D$65536,3,FALSE)</f>
        <v>Exchange rate :</v>
      </c>
      <c r="G815" s="143">
        <f>ROUND(IF(ISBLANK(C815),0,VLOOKUP(C815,'[2]Acha Air Sales Price List'!$B$1:$X$65536,12,FALSE)*$L$14),2)</f>
        <v>0</v>
      </c>
      <c r="H815" s="144">
        <f t="shared" si="21"/>
        <v>0</v>
      </c>
      <c r="I815" s="14"/>
    </row>
    <row r="816" spans="1:9" ht="12.4" hidden="1" customHeight="1">
      <c r="A816" s="13"/>
      <c r="B816" s="140"/>
      <c r="C816" s="145"/>
      <c r="D816" s="177"/>
      <c r="E816" s="178"/>
      <c r="F816" s="142" t="str">
        <f>VLOOKUP(C816,'[2]Acha Air Sales Price List'!$B$1:$D$65536,3,FALSE)</f>
        <v>Exchange rate :</v>
      </c>
      <c r="G816" s="143">
        <f>ROUND(IF(ISBLANK(C816),0,VLOOKUP(C816,'[2]Acha Air Sales Price List'!$B$1:$X$65536,12,FALSE)*$L$14),2)</f>
        <v>0</v>
      </c>
      <c r="H816" s="144">
        <f t="shared" si="21"/>
        <v>0</v>
      </c>
      <c r="I816" s="14"/>
    </row>
    <row r="817" spans="1:9" ht="12.4" hidden="1" customHeight="1">
      <c r="A817" s="13"/>
      <c r="B817" s="140"/>
      <c r="C817" s="145"/>
      <c r="D817" s="177"/>
      <c r="E817" s="178"/>
      <c r="F817" s="142" t="str">
        <f>VLOOKUP(C817,'[2]Acha Air Sales Price List'!$B$1:$D$65536,3,FALSE)</f>
        <v>Exchange rate :</v>
      </c>
      <c r="G817" s="143">
        <f>ROUND(IF(ISBLANK(C817),0,VLOOKUP(C817,'[2]Acha Air Sales Price List'!$B$1:$X$65536,12,FALSE)*$L$14),2)</f>
        <v>0</v>
      </c>
      <c r="H817" s="144">
        <f t="shared" si="21"/>
        <v>0</v>
      </c>
      <c r="I817" s="14"/>
    </row>
    <row r="818" spans="1:9" ht="12.4" hidden="1" customHeight="1">
      <c r="A818" s="13"/>
      <c r="B818" s="140"/>
      <c r="C818" s="145"/>
      <c r="D818" s="177"/>
      <c r="E818" s="178"/>
      <c r="F818" s="142" t="str">
        <f>VLOOKUP(C818,'[2]Acha Air Sales Price List'!$B$1:$D$65536,3,FALSE)</f>
        <v>Exchange rate :</v>
      </c>
      <c r="G818" s="143">
        <f>ROUND(IF(ISBLANK(C818),0,VLOOKUP(C818,'[2]Acha Air Sales Price List'!$B$1:$X$65536,12,FALSE)*$L$14),2)</f>
        <v>0</v>
      </c>
      <c r="H818" s="144">
        <f t="shared" si="21"/>
        <v>0</v>
      </c>
      <c r="I818" s="14"/>
    </row>
    <row r="819" spans="1:9" ht="12.4" hidden="1" customHeight="1">
      <c r="A819" s="13"/>
      <c r="B819" s="140"/>
      <c r="C819" s="145"/>
      <c r="D819" s="177"/>
      <c r="E819" s="178"/>
      <c r="F819" s="142" t="str">
        <f>VLOOKUP(C819,'[2]Acha Air Sales Price List'!$B$1:$D$65536,3,FALSE)</f>
        <v>Exchange rate :</v>
      </c>
      <c r="G819" s="143">
        <f>ROUND(IF(ISBLANK(C819),0,VLOOKUP(C819,'[2]Acha Air Sales Price List'!$B$1:$X$65536,12,FALSE)*$L$14),2)</f>
        <v>0</v>
      </c>
      <c r="H819" s="144">
        <f t="shared" si="21"/>
        <v>0</v>
      </c>
      <c r="I819" s="14"/>
    </row>
    <row r="820" spans="1:9" ht="12.4" hidden="1" customHeight="1">
      <c r="A820" s="13"/>
      <c r="B820" s="140"/>
      <c r="C820" s="145"/>
      <c r="D820" s="177"/>
      <c r="E820" s="178"/>
      <c r="F820" s="142" t="str">
        <f>VLOOKUP(C820,'[2]Acha Air Sales Price List'!$B$1:$D$65536,3,FALSE)</f>
        <v>Exchange rate :</v>
      </c>
      <c r="G820" s="143">
        <f>ROUND(IF(ISBLANK(C820),0,VLOOKUP(C820,'[2]Acha Air Sales Price List'!$B$1:$X$65536,12,FALSE)*$L$14),2)</f>
        <v>0</v>
      </c>
      <c r="H820" s="144">
        <f t="shared" si="21"/>
        <v>0</v>
      </c>
      <c r="I820" s="14"/>
    </row>
    <row r="821" spans="1:9" ht="12.4" hidden="1" customHeight="1">
      <c r="A821" s="13"/>
      <c r="B821" s="140"/>
      <c r="C821" s="145"/>
      <c r="D821" s="177"/>
      <c r="E821" s="178"/>
      <c r="F821" s="142" t="str">
        <f>VLOOKUP(C821,'[2]Acha Air Sales Price List'!$B$1:$D$65536,3,FALSE)</f>
        <v>Exchange rate :</v>
      </c>
      <c r="G821" s="143">
        <f>ROUND(IF(ISBLANK(C821),0,VLOOKUP(C821,'[2]Acha Air Sales Price List'!$B$1:$X$65536,12,FALSE)*$L$14),2)</f>
        <v>0</v>
      </c>
      <c r="H821" s="144">
        <f t="shared" si="21"/>
        <v>0</v>
      </c>
      <c r="I821" s="14"/>
    </row>
    <row r="822" spans="1:9" ht="12.4" hidden="1" customHeight="1">
      <c r="A822" s="13"/>
      <c r="B822" s="140"/>
      <c r="C822" s="145"/>
      <c r="D822" s="177"/>
      <c r="E822" s="178"/>
      <c r="F822" s="142" t="str">
        <f>VLOOKUP(C822,'[2]Acha Air Sales Price List'!$B$1:$D$65536,3,FALSE)</f>
        <v>Exchange rate :</v>
      </c>
      <c r="G822" s="143">
        <f>ROUND(IF(ISBLANK(C822),0,VLOOKUP(C822,'[2]Acha Air Sales Price List'!$B$1:$X$65536,12,FALSE)*$L$14),2)</f>
        <v>0</v>
      </c>
      <c r="H822" s="144">
        <f t="shared" si="21"/>
        <v>0</v>
      </c>
      <c r="I822" s="14"/>
    </row>
    <row r="823" spans="1:9" ht="12.4" hidden="1" customHeight="1">
      <c r="A823" s="13"/>
      <c r="B823" s="140"/>
      <c r="C823" s="145"/>
      <c r="D823" s="177"/>
      <c r="E823" s="178"/>
      <c r="F823" s="142" t="str">
        <f>VLOOKUP(C823,'[2]Acha Air Sales Price List'!$B$1:$D$65536,3,FALSE)</f>
        <v>Exchange rate :</v>
      </c>
      <c r="G823" s="143">
        <f>ROUND(IF(ISBLANK(C823),0,VLOOKUP(C823,'[2]Acha Air Sales Price List'!$B$1:$X$65536,12,FALSE)*$L$14),2)</f>
        <v>0</v>
      </c>
      <c r="H823" s="144">
        <f t="shared" si="21"/>
        <v>0</v>
      </c>
      <c r="I823" s="14"/>
    </row>
    <row r="824" spans="1:9" ht="12.4" hidden="1" customHeight="1">
      <c r="A824" s="13"/>
      <c r="B824" s="140"/>
      <c r="C824" s="145"/>
      <c r="D824" s="177"/>
      <c r="E824" s="178"/>
      <c r="F824" s="142" t="str">
        <f>VLOOKUP(C824,'[2]Acha Air Sales Price List'!$B$1:$D$65536,3,FALSE)</f>
        <v>Exchange rate :</v>
      </c>
      <c r="G824" s="143">
        <f>ROUND(IF(ISBLANK(C824),0,VLOOKUP(C824,'[2]Acha Air Sales Price List'!$B$1:$X$65536,12,FALSE)*$L$14),2)</f>
        <v>0</v>
      </c>
      <c r="H824" s="144">
        <f t="shared" si="21"/>
        <v>0</v>
      </c>
      <c r="I824" s="14"/>
    </row>
    <row r="825" spans="1:9" ht="12.4" hidden="1" customHeight="1">
      <c r="A825" s="13"/>
      <c r="B825" s="140"/>
      <c r="C825" s="145"/>
      <c r="D825" s="177"/>
      <c r="E825" s="178"/>
      <c r="F825" s="142" t="str">
        <f>VLOOKUP(C825,'[2]Acha Air Sales Price List'!$B$1:$D$65536,3,FALSE)</f>
        <v>Exchange rate :</v>
      </c>
      <c r="G825" s="143">
        <f>ROUND(IF(ISBLANK(C825),0,VLOOKUP(C825,'[2]Acha Air Sales Price List'!$B$1:$X$65536,12,FALSE)*$L$14),2)</f>
        <v>0</v>
      </c>
      <c r="H825" s="144">
        <f t="shared" si="21"/>
        <v>0</v>
      </c>
      <c r="I825" s="14"/>
    </row>
    <row r="826" spans="1:9" ht="12.4" hidden="1" customHeight="1">
      <c r="A826" s="13"/>
      <c r="B826" s="140"/>
      <c r="C826" s="145"/>
      <c r="D826" s="177"/>
      <c r="E826" s="178"/>
      <c r="F826" s="142" t="str">
        <f>VLOOKUP(C826,'[2]Acha Air Sales Price List'!$B$1:$D$65536,3,FALSE)</f>
        <v>Exchange rate :</v>
      </c>
      <c r="G826" s="143">
        <f>ROUND(IF(ISBLANK(C826),0,VLOOKUP(C826,'[2]Acha Air Sales Price List'!$B$1:$X$65536,12,FALSE)*$L$14),2)</f>
        <v>0</v>
      </c>
      <c r="H826" s="144">
        <f t="shared" si="21"/>
        <v>0</v>
      </c>
      <c r="I826" s="14"/>
    </row>
    <row r="827" spans="1:9" ht="12.4" hidden="1" customHeight="1">
      <c r="A827" s="13"/>
      <c r="B827" s="140"/>
      <c r="C827" s="145"/>
      <c r="D827" s="177"/>
      <c r="E827" s="178"/>
      <c r="F827" s="142" t="str">
        <f>VLOOKUP(C827,'[2]Acha Air Sales Price List'!$B$1:$D$65536,3,FALSE)</f>
        <v>Exchange rate :</v>
      </c>
      <c r="G827" s="143">
        <f>ROUND(IF(ISBLANK(C827),0,VLOOKUP(C827,'[2]Acha Air Sales Price List'!$B$1:$X$65536,12,FALSE)*$L$14),2)</f>
        <v>0</v>
      </c>
      <c r="H827" s="144">
        <f t="shared" si="21"/>
        <v>0</v>
      </c>
      <c r="I827" s="14"/>
    </row>
    <row r="828" spans="1:9" ht="12.4" hidden="1" customHeight="1">
      <c r="A828" s="13"/>
      <c r="B828" s="140"/>
      <c r="C828" s="145"/>
      <c r="D828" s="177"/>
      <c r="E828" s="178"/>
      <c r="F828" s="142" t="str">
        <f>VLOOKUP(C828,'[2]Acha Air Sales Price List'!$B$1:$D$65536,3,FALSE)</f>
        <v>Exchange rate :</v>
      </c>
      <c r="G828" s="143">
        <f>ROUND(IF(ISBLANK(C828),0,VLOOKUP(C828,'[2]Acha Air Sales Price List'!$B$1:$X$65536,12,FALSE)*$L$14),2)</f>
        <v>0</v>
      </c>
      <c r="H828" s="144">
        <f t="shared" si="21"/>
        <v>0</v>
      </c>
      <c r="I828" s="14"/>
    </row>
    <row r="829" spans="1:9" ht="12.4" hidden="1" customHeight="1">
      <c r="A829" s="13"/>
      <c r="B829" s="140"/>
      <c r="C829" s="146"/>
      <c r="D829" s="177"/>
      <c r="E829" s="178"/>
      <c r="F829" s="142" t="str">
        <f>VLOOKUP(C829,'[2]Acha Air Sales Price List'!$B$1:$D$65536,3,FALSE)</f>
        <v>Exchange rate :</v>
      </c>
      <c r="G829" s="143">
        <f>ROUND(IF(ISBLANK(C829),0,VLOOKUP(C829,'[2]Acha Air Sales Price List'!$B$1:$X$65536,12,FALSE)*$L$14),2)</f>
        <v>0</v>
      </c>
      <c r="H829" s="144">
        <f t="shared" si="21"/>
        <v>0</v>
      </c>
      <c r="I829" s="14"/>
    </row>
    <row r="830" spans="1:9" ht="12" hidden="1" customHeight="1">
      <c r="A830" s="13"/>
      <c r="B830" s="140"/>
      <c r="C830" s="145"/>
      <c r="D830" s="177"/>
      <c r="E830" s="178"/>
      <c r="F830" s="142" t="str">
        <f>VLOOKUP(C830,'[2]Acha Air Sales Price List'!$B$1:$D$65536,3,FALSE)</f>
        <v>Exchange rate :</v>
      </c>
      <c r="G830" s="143">
        <f>ROUND(IF(ISBLANK(C830),0,VLOOKUP(C830,'[2]Acha Air Sales Price List'!$B$1:$X$65536,12,FALSE)*$L$14),2)</f>
        <v>0</v>
      </c>
      <c r="H830" s="144">
        <f t="shared" ref="H830:H841" si="22">ROUND(IF(ISNUMBER(B830), G830*B830, 0),5)</f>
        <v>0</v>
      </c>
      <c r="I830" s="14"/>
    </row>
    <row r="831" spans="1:9" ht="12.4" hidden="1" customHeight="1">
      <c r="A831" s="13"/>
      <c r="B831" s="140"/>
      <c r="C831" s="145"/>
      <c r="D831" s="177"/>
      <c r="E831" s="178"/>
      <c r="F831" s="142" t="str">
        <f>VLOOKUP(C831,'[2]Acha Air Sales Price List'!$B$1:$D$65536,3,FALSE)</f>
        <v>Exchange rate :</v>
      </c>
      <c r="G831" s="143">
        <f>ROUND(IF(ISBLANK(C831),0,VLOOKUP(C831,'[2]Acha Air Sales Price List'!$B$1:$X$65536,12,FALSE)*$L$14),2)</f>
        <v>0</v>
      </c>
      <c r="H831" s="144">
        <f t="shared" si="22"/>
        <v>0</v>
      </c>
      <c r="I831" s="14"/>
    </row>
    <row r="832" spans="1:9" ht="12.4" hidden="1" customHeight="1">
      <c r="A832" s="13"/>
      <c r="B832" s="140"/>
      <c r="C832" s="145"/>
      <c r="D832" s="177"/>
      <c r="E832" s="178"/>
      <c r="F832" s="142" t="str">
        <f>VLOOKUP(C832,'[2]Acha Air Sales Price List'!$B$1:$D$65536,3,FALSE)</f>
        <v>Exchange rate :</v>
      </c>
      <c r="G832" s="143">
        <f>ROUND(IF(ISBLANK(C832),0,VLOOKUP(C832,'[2]Acha Air Sales Price List'!$B$1:$X$65536,12,FALSE)*$L$14),2)</f>
        <v>0</v>
      </c>
      <c r="H832" s="144">
        <f t="shared" si="22"/>
        <v>0</v>
      </c>
      <c r="I832" s="14"/>
    </row>
    <row r="833" spans="1:9" ht="12.4" hidden="1" customHeight="1">
      <c r="A833" s="13"/>
      <c r="B833" s="140"/>
      <c r="C833" s="145"/>
      <c r="D833" s="177"/>
      <c r="E833" s="178"/>
      <c r="F833" s="142" t="str">
        <f>VLOOKUP(C833,'[2]Acha Air Sales Price List'!$B$1:$D$65536,3,FALSE)</f>
        <v>Exchange rate :</v>
      </c>
      <c r="G833" s="143">
        <f>ROUND(IF(ISBLANK(C833),0,VLOOKUP(C833,'[2]Acha Air Sales Price List'!$B$1:$X$65536,12,FALSE)*$L$14),2)</f>
        <v>0</v>
      </c>
      <c r="H833" s="144">
        <f t="shared" si="22"/>
        <v>0</v>
      </c>
      <c r="I833" s="14"/>
    </row>
    <row r="834" spans="1:9" ht="12.4" hidden="1" customHeight="1">
      <c r="A834" s="13"/>
      <c r="B834" s="140"/>
      <c r="C834" s="145"/>
      <c r="D834" s="177"/>
      <c r="E834" s="178"/>
      <c r="F834" s="142" t="str">
        <f>VLOOKUP(C834,'[2]Acha Air Sales Price List'!$B$1:$D$65536,3,FALSE)</f>
        <v>Exchange rate :</v>
      </c>
      <c r="G834" s="143">
        <f>ROUND(IF(ISBLANK(C834),0,VLOOKUP(C834,'[2]Acha Air Sales Price List'!$B$1:$X$65536,12,FALSE)*$L$14),2)</f>
        <v>0</v>
      </c>
      <c r="H834" s="144">
        <f t="shared" si="22"/>
        <v>0</v>
      </c>
      <c r="I834" s="14"/>
    </row>
    <row r="835" spans="1:9" ht="12.4" hidden="1" customHeight="1">
      <c r="A835" s="13"/>
      <c r="B835" s="140"/>
      <c r="C835" s="145"/>
      <c r="D835" s="177"/>
      <c r="E835" s="178"/>
      <c r="F835" s="142" t="str">
        <f>VLOOKUP(C835,'[2]Acha Air Sales Price List'!$B$1:$D$65536,3,FALSE)</f>
        <v>Exchange rate :</v>
      </c>
      <c r="G835" s="143">
        <f>ROUND(IF(ISBLANK(C835),0,VLOOKUP(C835,'[2]Acha Air Sales Price List'!$B$1:$X$65536,12,FALSE)*$L$14),2)</f>
        <v>0</v>
      </c>
      <c r="H835" s="144">
        <f t="shared" si="22"/>
        <v>0</v>
      </c>
      <c r="I835" s="14"/>
    </row>
    <row r="836" spans="1:9" ht="12.4" hidden="1" customHeight="1">
      <c r="A836" s="13"/>
      <c r="B836" s="140"/>
      <c r="C836" s="145"/>
      <c r="D836" s="177"/>
      <c r="E836" s="178"/>
      <c r="F836" s="142" t="str">
        <f>VLOOKUP(C836,'[2]Acha Air Sales Price List'!$B$1:$D$65536,3,FALSE)</f>
        <v>Exchange rate :</v>
      </c>
      <c r="G836" s="143">
        <f>ROUND(IF(ISBLANK(C836),0,VLOOKUP(C836,'[2]Acha Air Sales Price List'!$B$1:$X$65536,12,FALSE)*$L$14),2)</f>
        <v>0</v>
      </c>
      <c r="H836" s="144">
        <f t="shared" si="22"/>
        <v>0</v>
      </c>
      <c r="I836" s="14"/>
    </row>
    <row r="837" spans="1:9" ht="12.4" hidden="1" customHeight="1">
      <c r="A837" s="13"/>
      <c r="B837" s="140"/>
      <c r="C837" s="145"/>
      <c r="D837" s="177"/>
      <c r="E837" s="178"/>
      <c r="F837" s="142" t="str">
        <f>VLOOKUP(C837,'[2]Acha Air Sales Price List'!$B$1:$D$65536,3,FALSE)</f>
        <v>Exchange rate :</v>
      </c>
      <c r="G837" s="143">
        <f>ROUND(IF(ISBLANK(C837),0,VLOOKUP(C837,'[2]Acha Air Sales Price List'!$B$1:$X$65536,12,FALSE)*$L$14),2)</f>
        <v>0</v>
      </c>
      <c r="H837" s="144">
        <f t="shared" si="22"/>
        <v>0</v>
      </c>
      <c r="I837" s="14"/>
    </row>
    <row r="838" spans="1:9" ht="12.4" hidden="1" customHeight="1">
      <c r="A838" s="13"/>
      <c r="B838" s="140"/>
      <c r="C838" s="145"/>
      <c r="D838" s="177"/>
      <c r="E838" s="178"/>
      <c r="F838" s="142" t="str">
        <f>VLOOKUP(C838,'[2]Acha Air Sales Price List'!$B$1:$D$65536,3,FALSE)</f>
        <v>Exchange rate :</v>
      </c>
      <c r="G838" s="143">
        <f>ROUND(IF(ISBLANK(C838),0,VLOOKUP(C838,'[2]Acha Air Sales Price List'!$B$1:$X$65536,12,FALSE)*$L$14),2)</f>
        <v>0</v>
      </c>
      <c r="H838" s="144">
        <f t="shared" si="22"/>
        <v>0</v>
      </c>
      <c r="I838" s="14"/>
    </row>
    <row r="839" spans="1:9" ht="12.4" hidden="1" customHeight="1">
      <c r="A839" s="13"/>
      <c r="B839" s="140"/>
      <c r="C839" s="145"/>
      <c r="D839" s="177"/>
      <c r="E839" s="178"/>
      <c r="F839" s="142" t="str">
        <f>VLOOKUP(C839,'[2]Acha Air Sales Price List'!$B$1:$D$65536,3,FALSE)</f>
        <v>Exchange rate :</v>
      </c>
      <c r="G839" s="143">
        <f>ROUND(IF(ISBLANK(C839),0,VLOOKUP(C839,'[2]Acha Air Sales Price List'!$B$1:$X$65536,12,FALSE)*$L$14),2)</f>
        <v>0</v>
      </c>
      <c r="H839" s="144">
        <f t="shared" si="22"/>
        <v>0</v>
      </c>
      <c r="I839" s="14"/>
    </row>
    <row r="840" spans="1:9" ht="12.4" hidden="1" customHeight="1">
      <c r="A840" s="13"/>
      <c r="B840" s="140"/>
      <c r="C840" s="145"/>
      <c r="D840" s="177"/>
      <c r="E840" s="178"/>
      <c r="F840" s="142" t="str">
        <f>VLOOKUP(C840,'[2]Acha Air Sales Price List'!$B$1:$D$65536,3,FALSE)</f>
        <v>Exchange rate :</v>
      </c>
      <c r="G840" s="143">
        <f>ROUND(IF(ISBLANK(C840),0,VLOOKUP(C840,'[2]Acha Air Sales Price List'!$B$1:$X$65536,12,FALSE)*$L$14),2)</f>
        <v>0</v>
      </c>
      <c r="H840" s="144">
        <f t="shared" si="22"/>
        <v>0</v>
      </c>
      <c r="I840" s="14"/>
    </row>
    <row r="841" spans="1:9" ht="12.4" hidden="1" customHeight="1">
      <c r="A841" s="13"/>
      <c r="B841" s="140"/>
      <c r="C841" s="145"/>
      <c r="D841" s="177"/>
      <c r="E841" s="178"/>
      <c r="F841" s="142" t="str">
        <f>VLOOKUP(C841,'[2]Acha Air Sales Price List'!$B$1:$D$65536,3,FALSE)</f>
        <v>Exchange rate :</v>
      </c>
      <c r="G841" s="143">
        <f>ROUND(IF(ISBLANK(C841),0,VLOOKUP(C841,'[2]Acha Air Sales Price List'!$B$1:$X$65536,12,FALSE)*$L$14),2)</f>
        <v>0</v>
      </c>
      <c r="H841" s="144">
        <f t="shared" si="22"/>
        <v>0</v>
      </c>
      <c r="I841" s="14"/>
    </row>
    <row r="842" spans="1:9" ht="12.4" hidden="1" customHeight="1">
      <c r="A842" s="13"/>
      <c r="B842" s="140"/>
      <c r="C842" s="145"/>
      <c r="D842" s="177"/>
      <c r="E842" s="178"/>
      <c r="F842" s="142" t="str">
        <f>VLOOKUP(C842,'[2]Acha Air Sales Price List'!$B$1:$D$65536,3,FALSE)</f>
        <v>Exchange rate :</v>
      </c>
      <c r="G842" s="143">
        <f>ROUND(IF(ISBLANK(C842),0,VLOOKUP(C842,'[2]Acha Air Sales Price List'!$B$1:$X$65536,12,FALSE)*$L$14),2)</f>
        <v>0</v>
      </c>
      <c r="H842" s="144">
        <f t="shared" ref="H842:H885" si="23">ROUND(IF(ISNUMBER(B842), G842*B842, 0),5)</f>
        <v>0</v>
      </c>
      <c r="I842" s="14"/>
    </row>
    <row r="843" spans="1:9" ht="12.4" hidden="1" customHeight="1">
      <c r="A843" s="13"/>
      <c r="B843" s="140"/>
      <c r="C843" s="145"/>
      <c r="D843" s="177"/>
      <c r="E843" s="178"/>
      <c r="F843" s="142" t="str">
        <f>VLOOKUP(C843,'[2]Acha Air Sales Price List'!$B$1:$D$65536,3,FALSE)</f>
        <v>Exchange rate :</v>
      </c>
      <c r="G843" s="143">
        <f>ROUND(IF(ISBLANK(C843),0,VLOOKUP(C843,'[2]Acha Air Sales Price List'!$B$1:$X$65536,12,FALSE)*$L$14),2)</f>
        <v>0</v>
      </c>
      <c r="H843" s="144">
        <f t="shared" si="23"/>
        <v>0</v>
      </c>
      <c r="I843" s="14"/>
    </row>
    <row r="844" spans="1:9" ht="12.4" hidden="1" customHeight="1">
      <c r="A844" s="13"/>
      <c r="B844" s="140"/>
      <c r="C844" s="145"/>
      <c r="D844" s="177"/>
      <c r="E844" s="178"/>
      <c r="F844" s="142" t="str">
        <f>VLOOKUP(C844,'[2]Acha Air Sales Price List'!$B$1:$D$65536,3,FALSE)</f>
        <v>Exchange rate :</v>
      </c>
      <c r="G844" s="143">
        <f>ROUND(IF(ISBLANK(C844),0,VLOOKUP(C844,'[2]Acha Air Sales Price List'!$B$1:$X$65536,12,FALSE)*$L$14),2)</f>
        <v>0</v>
      </c>
      <c r="H844" s="144">
        <f t="shared" si="23"/>
        <v>0</v>
      </c>
      <c r="I844" s="14"/>
    </row>
    <row r="845" spans="1:9" ht="12.4" hidden="1" customHeight="1">
      <c r="A845" s="13"/>
      <c r="B845" s="140"/>
      <c r="C845" s="146"/>
      <c r="D845" s="177"/>
      <c r="E845" s="178"/>
      <c r="F845" s="142" t="str">
        <f>VLOOKUP(C845,'[2]Acha Air Sales Price List'!$B$1:$D$65536,3,FALSE)</f>
        <v>Exchange rate :</v>
      </c>
      <c r="G845" s="143">
        <f>ROUND(IF(ISBLANK(C845),0,VLOOKUP(C845,'[2]Acha Air Sales Price List'!$B$1:$X$65536,12,FALSE)*$L$14),2)</f>
        <v>0</v>
      </c>
      <c r="H845" s="144">
        <f t="shared" si="23"/>
        <v>0</v>
      </c>
      <c r="I845" s="14"/>
    </row>
    <row r="846" spans="1:9" ht="12.4" hidden="1" customHeight="1">
      <c r="A846" s="13"/>
      <c r="B846" s="140"/>
      <c r="C846" s="146"/>
      <c r="D846" s="177"/>
      <c r="E846" s="178"/>
      <c r="F846" s="142" t="str">
        <f>VLOOKUP(C846,'[2]Acha Air Sales Price List'!$B$1:$D$65536,3,FALSE)</f>
        <v>Exchange rate :</v>
      </c>
      <c r="G846" s="143">
        <f>ROUND(IF(ISBLANK(C846),0,VLOOKUP(C846,'[2]Acha Air Sales Price List'!$B$1:$X$65536,12,FALSE)*$L$14),2)</f>
        <v>0</v>
      </c>
      <c r="H846" s="144">
        <f t="shared" si="23"/>
        <v>0</v>
      </c>
      <c r="I846" s="14"/>
    </row>
    <row r="847" spans="1:9" ht="12.4" hidden="1" customHeight="1">
      <c r="A847" s="13"/>
      <c r="B847" s="140"/>
      <c r="C847" s="145"/>
      <c r="D847" s="177"/>
      <c r="E847" s="178"/>
      <c r="F847" s="142" t="str">
        <f>VLOOKUP(C847,'[2]Acha Air Sales Price List'!$B$1:$D$65536,3,FALSE)</f>
        <v>Exchange rate :</v>
      </c>
      <c r="G847" s="143">
        <f>ROUND(IF(ISBLANK(C847),0,VLOOKUP(C847,'[2]Acha Air Sales Price List'!$B$1:$X$65536,12,FALSE)*$L$14),2)</f>
        <v>0</v>
      </c>
      <c r="H847" s="144">
        <f t="shared" si="23"/>
        <v>0</v>
      </c>
      <c r="I847" s="14"/>
    </row>
    <row r="848" spans="1:9" ht="12.4" hidden="1" customHeight="1">
      <c r="A848" s="13"/>
      <c r="B848" s="140"/>
      <c r="C848" s="145"/>
      <c r="D848" s="177"/>
      <c r="E848" s="178"/>
      <c r="F848" s="142" t="str">
        <f>VLOOKUP(C848,'[2]Acha Air Sales Price List'!$B$1:$D$65536,3,FALSE)</f>
        <v>Exchange rate :</v>
      </c>
      <c r="G848" s="143">
        <f>ROUND(IF(ISBLANK(C848),0,VLOOKUP(C848,'[2]Acha Air Sales Price List'!$B$1:$X$65536,12,FALSE)*$L$14),2)</f>
        <v>0</v>
      </c>
      <c r="H848" s="144">
        <f t="shared" si="23"/>
        <v>0</v>
      </c>
      <c r="I848" s="14"/>
    </row>
    <row r="849" spans="1:9" ht="12.4" hidden="1" customHeight="1">
      <c r="A849" s="13"/>
      <c r="B849" s="140"/>
      <c r="C849" s="145"/>
      <c r="D849" s="177"/>
      <c r="E849" s="178"/>
      <c r="F849" s="142" t="str">
        <f>VLOOKUP(C849,'[2]Acha Air Sales Price List'!$B$1:$D$65536,3,FALSE)</f>
        <v>Exchange rate :</v>
      </c>
      <c r="G849" s="143">
        <f>ROUND(IF(ISBLANK(C849),0,VLOOKUP(C849,'[2]Acha Air Sales Price List'!$B$1:$X$65536,12,FALSE)*$L$14),2)</f>
        <v>0</v>
      </c>
      <c r="H849" s="144">
        <f t="shared" si="23"/>
        <v>0</v>
      </c>
      <c r="I849" s="14"/>
    </row>
    <row r="850" spans="1:9" ht="12.4" hidden="1" customHeight="1">
      <c r="A850" s="13"/>
      <c r="B850" s="140"/>
      <c r="C850" s="145"/>
      <c r="D850" s="177"/>
      <c r="E850" s="178"/>
      <c r="F850" s="142" t="str">
        <f>VLOOKUP(C850,'[2]Acha Air Sales Price List'!$B$1:$D$65536,3,FALSE)</f>
        <v>Exchange rate :</v>
      </c>
      <c r="G850" s="143">
        <f>ROUND(IF(ISBLANK(C850),0,VLOOKUP(C850,'[2]Acha Air Sales Price List'!$B$1:$X$65536,12,FALSE)*$L$14),2)</f>
        <v>0</v>
      </c>
      <c r="H850" s="144">
        <f t="shared" si="23"/>
        <v>0</v>
      </c>
      <c r="I850" s="14"/>
    </row>
    <row r="851" spans="1:9" ht="12.4" hidden="1" customHeight="1">
      <c r="A851" s="13"/>
      <c r="B851" s="140"/>
      <c r="C851" s="145"/>
      <c r="D851" s="177"/>
      <c r="E851" s="178"/>
      <c r="F851" s="142" t="str">
        <f>VLOOKUP(C851,'[2]Acha Air Sales Price List'!$B$1:$D$65536,3,FALSE)</f>
        <v>Exchange rate :</v>
      </c>
      <c r="G851" s="143">
        <f>ROUND(IF(ISBLANK(C851),0,VLOOKUP(C851,'[2]Acha Air Sales Price List'!$B$1:$X$65536,12,FALSE)*$L$14),2)</f>
        <v>0</v>
      </c>
      <c r="H851" s="144">
        <f t="shared" si="23"/>
        <v>0</v>
      </c>
      <c r="I851" s="14"/>
    </row>
    <row r="852" spans="1:9" ht="12.4" hidden="1" customHeight="1">
      <c r="A852" s="13"/>
      <c r="B852" s="140"/>
      <c r="C852" s="145"/>
      <c r="D852" s="177"/>
      <c r="E852" s="178"/>
      <c r="F852" s="142" t="str">
        <f>VLOOKUP(C852,'[2]Acha Air Sales Price List'!$B$1:$D$65536,3,FALSE)</f>
        <v>Exchange rate :</v>
      </c>
      <c r="G852" s="143">
        <f>ROUND(IF(ISBLANK(C852),0,VLOOKUP(C852,'[2]Acha Air Sales Price List'!$B$1:$X$65536,12,FALSE)*$L$14),2)</f>
        <v>0</v>
      </c>
      <c r="H852" s="144">
        <f t="shared" si="23"/>
        <v>0</v>
      </c>
      <c r="I852" s="14"/>
    </row>
    <row r="853" spans="1:9" ht="12.4" hidden="1" customHeight="1">
      <c r="A853" s="13"/>
      <c r="B853" s="140"/>
      <c r="C853" s="145"/>
      <c r="D853" s="177"/>
      <c r="E853" s="178"/>
      <c r="F853" s="142" t="str">
        <f>VLOOKUP(C853,'[2]Acha Air Sales Price List'!$B$1:$D$65536,3,FALSE)</f>
        <v>Exchange rate :</v>
      </c>
      <c r="G853" s="143">
        <f>ROUND(IF(ISBLANK(C853),0,VLOOKUP(C853,'[2]Acha Air Sales Price List'!$B$1:$X$65536,12,FALSE)*$L$14),2)</f>
        <v>0</v>
      </c>
      <c r="H853" s="144">
        <f t="shared" si="23"/>
        <v>0</v>
      </c>
      <c r="I853" s="14"/>
    </row>
    <row r="854" spans="1:9" ht="12.4" hidden="1" customHeight="1">
      <c r="A854" s="13"/>
      <c r="B854" s="140"/>
      <c r="C854" s="145"/>
      <c r="D854" s="177"/>
      <c r="E854" s="178"/>
      <c r="F854" s="142" t="str">
        <f>VLOOKUP(C854,'[2]Acha Air Sales Price List'!$B$1:$D$65536,3,FALSE)</f>
        <v>Exchange rate :</v>
      </c>
      <c r="G854" s="143">
        <f>ROUND(IF(ISBLANK(C854),0,VLOOKUP(C854,'[2]Acha Air Sales Price List'!$B$1:$X$65536,12,FALSE)*$L$14),2)</f>
        <v>0</v>
      </c>
      <c r="H854" s="144">
        <f t="shared" si="23"/>
        <v>0</v>
      </c>
      <c r="I854" s="14"/>
    </row>
    <row r="855" spans="1:9" ht="12.4" hidden="1" customHeight="1">
      <c r="A855" s="13"/>
      <c r="B855" s="140"/>
      <c r="C855" s="145"/>
      <c r="D855" s="177"/>
      <c r="E855" s="178"/>
      <c r="F855" s="142" t="str">
        <f>VLOOKUP(C855,'[2]Acha Air Sales Price List'!$B$1:$D$65536,3,FALSE)</f>
        <v>Exchange rate :</v>
      </c>
      <c r="G855" s="143">
        <f>ROUND(IF(ISBLANK(C855),0,VLOOKUP(C855,'[2]Acha Air Sales Price List'!$B$1:$X$65536,12,FALSE)*$L$14),2)</f>
        <v>0</v>
      </c>
      <c r="H855" s="144">
        <f t="shared" si="23"/>
        <v>0</v>
      </c>
      <c r="I855" s="14"/>
    </row>
    <row r="856" spans="1:9" ht="12.4" hidden="1" customHeight="1">
      <c r="A856" s="13"/>
      <c r="B856" s="140"/>
      <c r="C856" s="145"/>
      <c r="D856" s="177"/>
      <c r="E856" s="178"/>
      <c r="F856" s="142" t="str">
        <f>VLOOKUP(C856,'[2]Acha Air Sales Price List'!$B$1:$D$65536,3,FALSE)</f>
        <v>Exchange rate :</v>
      </c>
      <c r="G856" s="143">
        <f>ROUND(IF(ISBLANK(C856),0,VLOOKUP(C856,'[2]Acha Air Sales Price List'!$B$1:$X$65536,12,FALSE)*$L$14),2)</f>
        <v>0</v>
      </c>
      <c r="H856" s="144">
        <f t="shared" si="23"/>
        <v>0</v>
      </c>
      <c r="I856" s="14"/>
    </row>
    <row r="857" spans="1:9" ht="12.4" hidden="1" customHeight="1">
      <c r="A857" s="13"/>
      <c r="B857" s="140"/>
      <c r="C857" s="146"/>
      <c r="D857" s="177"/>
      <c r="E857" s="178"/>
      <c r="F857" s="142" t="str">
        <f>VLOOKUP(C857,'[2]Acha Air Sales Price List'!$B$1:$D$65536,3,FALSE)</f>
        <v>Exchange rate :</v>
      </c>
      <c r="G857" s="143">
        <f>ROUND(IF(ISBLANK(C857),0,VLOOKUP(C857,'[2]Acha Air Sales Price List'!$B$1:$X$65536,12,FALSE)*$L$14),2)</f>
        <v>0</v>
      </c>
      <c r="H857" s="144">
        <f t="shared" si="23"/>
        <v>0</v>
      </c>
      <c r="I857" s="14"/>
    </row>
    <row r="858" spans="1:9" ht="12" hidden="1" customHeight="1">
      <c r="A858" s="13"/>
      <c r="B858" s="140"/>
      <c r="C858" s="145"/>
      <c r="D858" s="177"/>
      <c r="E858" s="178"/>
      <c r="F858" s="142" t="str">
        <f>VLOOKUP(C858,'[2]Acha Air Sales Price List'!$B$1:$D$65536,3,FALSE)</f>
        <v>Exchange rate :</v>
      </c>
      <c r="G858" s="143">
        <f>ROUND(IF(ISBLANK(C858),0,VLOOKUP(C858,'[2]Acha Air Sales Price List'!$B$1:$X$65536,12,FALSE)*$L$14),2)</f>
        <v>0</v>
      </c>
      <c r="H858" s="144">
        <f t="shared" si="23"/>
        <v>0</v>
      </c>
      <c r="I858" s="14"/>
    </row>
    <row r="859" spans="1:9" ht="12.4" hidden="1" customHeight="1">
      <c r="A859" s="13"/>
      <c r="B859" s="140"/>
      <c r="C859" s="145"/>
      <c r="D859" s="177"/>
      <c r="E859" s="178"/>
      <c r="F859" s="142" t="str">
        <f>VLOOKUP(C859,'[2]Acha Air Sales Price List'!$B$1:$D$65536,3,FALSE)</f>
        <v>Exchange rate :</v>
      </c>
      <c r="G859" s="143">
        <f>ROUND(IF(ISBLANK(C859),0,VLOOKUP(C859,'[2]Acha Air Sales Price List'!$B$1:$X$65536,12,FALSE)*$L$14),2)</f>
        <v>0</v>
      </c>
      <c r="H859" s="144">
        <f t="shared" si="23"/>
        <v>0</v>
      </c>
      <c r="I859" s="14"/>
    </row>
    <row r="860" spans="1:9" ht="12.4" hidden="1" customHeight="1">
      <c r="A860" s="13"/>
      <c r="B860" s="140"/>
      <c r="C860" s="145"/>
      <c r="D860" s="177"/>
      <c r="E860" s="178"/>
      <c r="F860" s="142" t="str">
        <f>VLOOKUP(C860,'[2]Acha Air Sales Price List'!$B$1:$D$65536,3,FALSE)</f>
        <v>Exchange rate :</v>
      </c>
      <c r="G860" s="143">
        <f>ROUND(IF(ISBLANK(C860),0,VLOOKUP(C860,'[2]Acha Air Sales Price List'!$B$1:$X$65536,12,FALSE)*$L$14),2)</f>
        <v>0</v>
      </c>
      <c r="H860" s="144">
        <f t="shared" si="23"/>
        <v>0</v>
      </c>
      <c r="I860" s="14"/>
    </row>
    <row r="861" spans="1:9" ht="12.4" hidden="1" customHeight="1">
      <c r="A861" s="13"/>
      <c r="B861" s="140"/>
      <c r="C861" s="145"/>
      <c r="D861" s="177"/>
      <c r="E861" s="178"/>
      <c r="F861" s="142" t="str">
        <f>VLOOKUP(C861,'[2]Acha Air Sales Price List'!$B$1:$D$65536,3,FALSE)</f>
        <v>Exchange rate :</v>
      </c>
      <c r="G861" s="143">
        <f>ROUND(IF(ISBLANK(C861),0,VLOOKUP(C861,'[2]Acha Air Sales Price List'!$B$1:$X$65536,12,FALSE)*$L$14),2)</f>
        <v>0</v>
      </c>
      <c r="H861" s="144">
        <f t="shared" si="23"/>
        <v>0</v>
      </c>
      <c r="I861" s="14"/>
    </row>
    <row r="862" spans="1:9" ht="12.4" hidden="1" customHeight="1">
      <c r="A862" s="13"/>
      <c r="B862" s="140"/>
      <c r="C862" s="145"/>
      <c r="D862" s="177"/>
      <c r="E862" s="178"/>
      <c r="F862" s="142" t="str">
        <f>VLOOKUP(C862,'[2]Acha Air Sales Price List'!$B$1:$D$65536,3,FALSE)</f>
        <v>Exchange rate :</v>
      </c>
      <c r="G862" s="143">
        <f>ROUND(IF(ISBLANK(C862),0,VLOOKUP(C862,'[2]Acha Air Sales Price List'!$B$1:$X$65536,12,FALSE)*$L$14),2)</f>
        <v>0</v>
      </c>
      <c r="H862" s="144">
        <f t="shared" si="23"/>
        <v>0</v>
      </c>
      <c r="I862" s="14"/>
    </row>
    <row r="863" spans="1:9" ht="12.4" hidden="1" customHeight="1">
      <c r="A863" s="13"/>
      <c r="B863" s="140"/>
      <c r="C863" s="145"/>
      <c r="D863" s="177"/>
      <c r="E863" s="178"/>
      <c r="F863" s="142" t="str">
        <f>VLOOKUP(C863,'[2]Acha Air Sales Price List'!$B$1:$D$65536,3,FALSE)</f>
        <v>Exchange rate :</v>
      </c>
      <c r="G863" s="143">
        <f>ROUND(IF(ISBLANK(C863),0,VLOOKUP(C863,'[2]Acha Air Sales Price List'!$B$1:$X$65536,12,FALSE)*$L$14),2)</f>
        <v>0</v>
      </c>
      <c r="H863" s="144">
        <f t="shared" si="23"/>
        <v>0</v>
      </c>
      <c r="I863" s="14"/>
    </row>
    <row r="864" spans="1:9" ht="12.4" hidden="1" customHeight="1">
      <c r="A864" s="13"/>
      <c r="B864" s="140"/>
      <c r="C864" s="145"/>
      <c r="D864" s="177"/>
      <c r="E864" s="178"/>
      <c r="F864" s="142" t="str">
        <f>VLOOKUP(C864,'[2]Acha Air Sales Price List'!$B$1:$D$65536,3,FALSE)</f>
        <v>Exchange rate :</v>
      </c>
      <c r="G864" s="143">
        <f>ROUND(IF(ISBLANK(C864),0,VLOOKUP(C864,'[2]Acha Air Sales Price List'!$B$1:$X$65536,12,FALSE)*$L$14),2)</f>
        <v>0</v>
      </c>
      <c r="H864" s="144">
        <f t="shared" si="23"/>
        <v>0</v>
      </c>
      <c r="I864" s="14"/>
    </row>
    <row r="865" spans="1:9" ht="12.4" hidden="1" customHeight="1">
      <c r="A865" s="13"/>
      <c r="B865" s="140"/>
      <c r="C865" s="145"/>
      <c r="D865" s="177"/>
      <c r="E865" s="178"/>
      <c r="F865" s="142" t="str">
        <f>VLOOKUP(C865,'[2]Acha Air Sales Price List'!$B$1:$D$65536,3,FALSE)</f>
        <v>Exchange rate :</v>
      </c>
      <c r="G865" s="143">
        <f>ROUND(IF(ISBLANK(C865),0,VLOOKUP(C865,'[2]Acha Air Sales Price List'!$B$1:$X$65536,12,FALSE)*$L$14),2)</f>
        <v>0</v>
      </c>
      <c r="H865" s="144">
        <f t="shared" si="23"/>
        <v>0</v>
      </c>
      <c r="I865" s="14"/>
    </row>
    <row r="866" spans="1:9" ht="12.4" hidden="1" customHeight="1">
      <c r="A866" s="13"/>
      <c r="B866" s="140"/>
      <c r="C866" s="145"/>
      <c r="D866" s="177"/>
      <c r="E866" s="178"/>
      <c r="F866" s="142" t="str">
        <f>VLOOKUP(C866,'[2]Acha Air Sales Price List'!$B$1:$D$65536,3,FALSE)</f>
        <v>Exchange rate :</v>
      </c>
      <c r="G866" s="143">
        <f>ROUND(IF(ISBLANK(C866),0,VLOOKUP(C866,'[2]Acha Air Sales Price List'!$B$1:$X$65536,12,FALSE)*$L$14),2)</f>
        <v>0</v>
      </c>
      <c r="H866" s="144">
        <f t="shared" si="23"/>
        <v>0</v>
      </c>
      <c r="I866" s="14"/>
    </row>
    <row r="867" spans="1:9" ht="12.4" hidden="1" customHeight="1">
      <c r="A867" s="13"/>
      <c r="B867" s="140"/>
      <c r="C867" s="145"/>
      <c r="D867" s="177"/>
      <c r="E867" s="178"/>
      <c r="F867" s="142" t="str">
        <f>VLOOKUP(C867,'[2]Acha Air Sales Price List'!$B$1:$D$65536,3,FALSE)</f>
        <v>Exchange rate :</v>
      </c>
      <c r="G867" s="143">
        <f>ROUND(IF(ISBLANK(C867),0,VLOOKUP(C867,'[2]Acha Air Sales Price List'!$B$1:$X$65536,12,FALSE)*$L$14),2)</f>
        <v>0</v>
      </c>
      <c r="H867" s="144">
        <f t="shared" si="23"/>
        <v>0</v>
      </c>
      <c r="I867" s="14"/>
    </row>
    <row r="868" spans="1:9" ht="12.4" hidden="1" customHeight="1">
      <c r="A868" s="13"/>
      <c r="B868" s="140"/>
      <c r="C868" s="145"/>
      <c r="D868" s="177"/>
      <c r="E868" s="178"/>
      <c r="F868" s="142" t="str">
        <f>VLOOKUP(C868,'[2]Acha Air Sales Price List'!$B$1:$D$65536,3,FALSE)</f>
        <v>Exchange rate :</v>
      </c>
      <c r="G868" s="143">
        <f>ROUND(IF(ISBLANK(C868),0,VLOOKUP(C868,'[2]Acha Air Sales Price List'!$B$1:$X$65536,12,FALSE)*$L$14),2)</f>
        <v>0</v>
      </c>
      <c r="H868" s="144">
        <f t="shared" si="23"/>
        <v>0</v>
      </c>
      <c r="I868" s="14"/>
    </row>
    <row r="869" spans="1:9" ht="12.4" hidden="1" customHeight="1">
      <c r="A869" s="13"/>
      <c r="B869" s="140"/>
      <c r="C869" s="145"/>
      <c r="D869" s="177"/>
      <c r="E869" s="178"/>
      <c r="F869" s="142" t="str">
        <f>VLOOKUP(C869,'[2]Acha Air Sales Price List'!$B$1:$D$65536,3,FALSE)</f>
        <v>Exchange rate :</v>
      </c>
      <c r="G869" s="143">
        <f>ROUND(IF(ISBLANK(C869),0,VLOOKUP(C869,'[2]Acha Air Sales Price List'!$B$1:$X$65536,12,FALSE)*$L$14),2)</f>
        <v>0</v>
      </c>
      <c r="H869" s="144">
        <f t="shared" si="23"/>
        <v>0</v>
      </c>
      <c r="I869" s="14"/>
    </row>
    <row r="870" spans="1:9" ht="12.4" hidden="1" customHeight="1">
      <c r="A870" s="13"/>
      <c r="B870" s="140"/>
      <c r="C870" s="145"/>
      <c r="D870" s="177"/>
      <c r="E870" s="178"/>
      <c r="F870" s="142" t="str">
        <f>VLOOKUP(C870,'[2]Acha Air Sales Price List'!$B$1:$D$65536,3,FALSE)</f>
        <v>Exchange rate :</v>
      </c>
      <c r="G870" s="143">
        <f>ROUND(IF(ISBLANK(C870),0,VLOOKUP(C870,'[2]Acha Air Sales Price List'!$B$1:$X$65536,12,FALSE)*$L$14),2)</f>
        <v>0</v>
      </c>
      <c r="H870" s="144">
        <f t="shared" si="23"/>
        <v>0</v>
      </c>
      <c r="I870" s="14"/>
    </row>
    <row r="871" spans="1:9" ht="12.4" hidden="1" customHeight="1">
      <c r="A871" s="13"/>
      <c r="B871" s="140"/>
      <c r="C871" s="145"/>
      <c r="D871" s="177"/>
      <c r="E871" s="178"/>
      <c r="F871" s="142" t="str">
        <f>VLOOKUP(C871,'[2]Acha Air Sales Price List'!$B$1:$D$65536,3,FALSE)</f>
        <v>Exchange rate :</v>
      </c>
      <c r="G871" s="143">
        <f>ROUND(IF(ISBLANK(C871),0,VLOOKUP(C871,'[2]Acha Air Sales Price List'!$B$1:$X$65536,12,FALSE)*$L$14),2)</f>
        <v>0</v>
      </c>
      <c r="H871" s="144">
        <f t="shared" si="23"/>
        <v>0</v>
      </c>
      <c r="I871" s="14"/>
    </row>
    <row r="872" spans="1:9" ht="12.4" hidden="1" customHeight="1">
      <c r="A872" s="13"/>
      <c r="B872" s="140"/>
      <c r="C872" s="145"/>
      <c r="D872" s="177"/>
      <c r="E872" s="178"/>
      <c r="F872" s="142" t="str">
        <f>VLOOKUP(C872,'[2]Acha Air Sales Price List'!$B$1:$D$65536,3,FALSE)</f>
        <v>Exchange rate :</v>
      </c>
      <c r="G872" s="143">
        <f>ROUND(IF(ISBLANK(C872),0,VLOOKUP(C872,'[2]Acha Air Sales Price List'!$B$1:$X$65536,12,FALSE)*$L$14),2)</f>
        <v>0</v>
      </c>
      <c r="H872" s="144">
        <f t="shared" si="23"/>
        <v>0</v>
      </c>
      <c r="I872" s="14"/>
    </row>
    <row r="873" spans="1:9" ht="12.4" hidden="1" customHeight="1">
      <c r="A873" s="13"/>
      <c r="B873" s="140"/>
      <c r="C873" s="145"/>
      <c r="D873" s="177"/>
      <c r="E873" s="178"/>
      <c r="F873" s="142" t="str">
        <f>VLOOKUP(C873,'[2]Acha Air Sales Price List'!$B$1:$D$65536,3,FALSE)</f>
        <v>Exchange rate :</v>
      </c>
      <c r="G873" s="143">
        <f>ROUND(IF(ISBLANK(C873),0,VLOOKUP(C873,'[2]Acha Air Sales Price List'!$B$1:$X$65536,12,FALSE)*$L$14),2)</f>
        <v>0</v>
      </c>
      <c r="H873" s="144">
        <f t="shared" si="23"/>
        <v>0</v>
      </c>
      <c r="I873" s="14"/>
    </row>
    <row r="874" spans="1:9" ht="12.4" hidden="1" customHeight="1">
      <c r="A874" s="13"/>
      <c r="B874" s="140"/>
      <c r="C874" s="145"/>
      <c r="D874" s="177"/>
      <c r="E874" s="178"/>
      <c r="F874" s="142" t="str">
        <f>VLOOKUP(C874,'[2]Acha Air Sales Price List'!$B$1:$D$65536,3,FALSE)</f>
        <v>Exchange rate :</v>
      </c>
      <c r="G874" s="143">
        <f>ROUND(IF(ISBLANK(C874),0,VLOOKUP(C874,'[2]Acha Air Sales Price List'!$B$1:$X$65536,12,FALSE)*$L$14),2)</f>
        <v>0</v>
      </c>
      <c r="H874" s="144">
        <f t="shared" si="23"/>
        <v>0</v>
      </c>
      <c r="I874" s="14"/>
    </row>
    <row r="875" spans="1:9" ht="12.4" hidden="1" customHeight="1">
      <c r="A875" s="13"/>
      <c r="B875" s="140"/>
      <c r="C875" s="145"/>
      <c r="D875" s="177"/>
      <c r="E875" s="178"/>
      <c r="F875" s="142" t="str">
        <f>VLOOKUP(C875,'[2]Acha Air Sales Price List'!$B$1:$D$65536,3,FALSE)</f>
        <v>Exchange rate :</v>
      </c>
      <c r="G875" s="143">
        <f>ROUND(IF(ISBLANK(C875),0,VLOOKUP(C875,'[2]Acha Air Sales Price List'!$B$1:$X$65536,12,FALSE)*$L$14),2)</f>
        <v>0</v>
      </c>
      <c r="H875" s="144">
        <f t="shared" si="23"/>
        <v>0</v>
      </c>
      <c r="I875" s="14"/>
    </row>
    <row r="876" spans="1:9" ht="12.4" hidden="1" customHeight="1">
      <c r="A876" s="13"/>
      <c r="B876" s="140"/>
      <c r="C876" s="145"/>
      <c r="D876" s="177"/>
      <c r="E876" s="178"/>
      <c r="F876" s="142" t="str">
        <f>VLOOKUP(C876,'[2]Acha Air Sales Price List'!$B$1:$D$65536,3,FALSE)</f>
        <v>Exchange rate :</v>
      </c>
      <c r="G876" s="143">
        <f>ROUND(IF(ISBLANK(C876),0,VLOOKUP(C876,'[2]Acha Air Sales Price List'!$B$1:$X$65536,12,FALSE)*$L$14),2)</f>
        <v>0</v>
      </c>
      <c r="H876" s="144">
        <f t="shared" si="23"/>
        <v>0</v>
      </c>
      <c r="I876" s="14"/>
    </row>
    <row r="877" spans="1:9" ht="12.4" hidden="1" customHeight="1">
      <c r="A877" s="13"/>
      <c r="B877" s="140"/>
      <c r="C877" s="145"/>
      <c r="D877" s="177"/>
      <c r="E877" s="178"/>
      <c r="F877" s="142" t="str">
        <f>VLOOKUP(C877,'[2]Acha Air Sales Price List'!$B$1:$D$65536,3,FALSE)</f>
        <v>Exchange rate :</v>
      </c>
      <c r="G877" s="143">
        <f>ROUND(IF(ISBLANK(C877),0,VLOOKUP(C877,'[2]Acha Air Sales Price List'!$B$1:$X$65536,12,FALSE)*$L$14),2)</f>
        <v>0</v>
      </c>
      <c r="H877" s="144">
        <f t="shared" si="23"/>
        <v>0</v>
      </c>
      <c r="I877" s="14"/>
    </row>
    <row r="878" spans="1:9" ht="12.4" hidden="1" customHeight="1">
      <c r="A878" s="13"/>
      <c r="B878" s="140"/>
      <c r="C878" s="145"/>
      <c r="D878" s="177"/>
      <c r="E878" s="178"/>
      <c r="F878" s="142" t="str">
        <f>VLOOKUP(C878,'[2]Acha Air Sales Price List'!$B$1:$D$65536,3,FALSE)</f>
        <v>Exchange rate :</v>
      </c>
      <c r="G878" s="143">
        <f>ROUND(IF(ISBLANK(C878),0,VLOOKUP(C878,'[2]Acha Air Sales Price List'!$B$1:$X$65536,12,FALSE)*$L$14),2)</f>
        <v>0</v>
      </c>
      <c r="H878" s="144">
        <f t="shared" si="23"/>
        <v>0</v>
      </c>
      <c r="I878" s="14"/>
    </row>
    <row r="879" spans="1:9" ht="12.4" hidden="1" customHeight="1">
      <c r="A879" s="13"/>
      <c r="B879" s="140"/>
      <c r="C879" s="145"/>
      <c r="D879" s="177"/>
      <c r="E879" s="178"/>
      <c r="F879" s="142" t="str">
        <f>VLOOKUP(C879,'[2]Acha Air Sales Price List'!$B$1:$D$65536,3,FALSE)</f>
        <v>Exchange rate :</v>
      </c>
      <c r="G879" s="143">
        <f>ROUND(IF(ISBLANK(C879),0,VLOOKUP(C879,'[2]Acha Air Sales Price List'!$B$1:$X$65536,12,FALSE)*$L$14),2)</f>
        <v>0</v>
      </c>
      <c r="H879" s="144">
        <f t="shared" si="23"/>
        <v>0</v>
      </c>
      <c r="I879" s="14"/>
    </row>
    <row r="880" spans="1:9" ht="12.4" hidden="1" customHeight="1">
      <c r="A880" s="13"/>
      <c r="B880" s="140"/>
      <c r="C880" s="145"/>
      <c r="D880" s="177"/>
      <c r="E880" s="178"/>
      <c r="F880" s="142" t="str">
        <f>VLOOKUP(C880,'[2]Acha Air Sales Price List'!$B$1:$D$65536,3,FALSE)</f>
        <v>Exchange rate :</v>
      </c>
      <c r="G880" s="143">
        <f>ROUND(IF(ISBLANK(C880),0,VLOOKUP(C880,'[2]Acha Air Sales Price List'!$B$1:$X$65536,12,FALSE)*$L$14),2)</f>
        <v>0</v>
      </c>
      <c r="H880" s="144">
        <f t="shared" si="23"/>
        <v>0</v>
      </c>
      <c r="I880" s="14"/>
    </row>
    <row r="881" spans="1:9" ht="12.4" hidden="1" customHeight="1">
      <c r="A881" s="13"/>
      <c r="B881" s="140"/>
      <c r="C881" s="145"/>
      <c r="D881" s="177"/>
      <c r="E881" s="178"/>
      <c r="F881" s="142" t="str">
        <f>VLOOKUP(C881,'[2]Acha Air Sales Price List'!$B$1:$D$65536,3,FALSE)</f>
        <v>Exchange rate :</v>
      </c>
      <c r="G881" s="143">
        <f>ROUND(IF(ISBLANK(C881),0,VLOOKUP(C881,'[2]Acha Air Sales Price List'!$B$1:$X$65536,12,FALSE)*$L$14),2)</f>
        <v>0</v>
      </c>
      <c r="H881" s="144">
        <f t="shared" si="23"/>
        <v>0</v>
      </c>
      <c r="I881" s="14"/>
    </row>
    <row r="882" spans="1:9" ht="12.4" hidden="1" customHeight="1">
      <c r="A882" s="13"/>
      <c r="B882" s="140"/>
      <c r="C882" s="145"/>
      <c r="D882" s="177"/>
      <c r="E882" s="178"/>
      <c r="F882" s="142" t="str">
        <f>VLOOKUP(C882,'[2]Acha Air Sales Price List'!$B$1:$D$65536,3,FALSE)</f>
        <v>Exchange rate :</v>
      </c>
      <c r="G882" s="143">
        <f>ROUND(IF(ISBLANK(C882),0,VLOOKUP(C882,'[2]Acha Air Sales Price List'!$B$1:$X$65536,12,FALSE)*$L$14),2)</f>
        <v>0</v>
      </c>
      <c r="H882" s="144">
        <f t="shared" si="23"/>
        <v>0</v>
      </c>
      <c r="I882" s="14"/>
    </row>
    <row r="883" spans="1:9" ht="12.4" hidden="1" customHeight="1">
      <c r="A883" s="13"/>
      <c r="B883" s="140"/>
      <c r="C883" s="145"/>
      <c r="D883" s="177"/>
      <c r="E883" s="178"/>
      <c r="F883" s="142" t="str">
        <f>VLOOKUP(C883,'[2]Acha Air Sales Price List'!$B$1:$D$65536,3,FALSE)</f>
        <v>Exchange rate :</v>
      </c>
      <c r="G883" s="143">
        <f>ROUND(IF(ISBLANK(C883),0,VLOOKUP(C883,'[2]Acha Air Sales Price List'!$B$1:$X$65536,12,FALSE)*$L$14),2)</f>
        <v>0</v>
      </c>
      <c r="H883" s="144">
        <f t="shared" si="23"/>
        <v>0</v>
      </c>
      <c r="I883" s="14"/>
    </row>
    <row r="884" spans="1:9" ht="12.4" hidden="1" customHeight="1">
      <c r="A884" s="13"/>
      <c r="B884" s="140"/>
      <c r="C884" s="145"/>
      <c r="D884" s="177"/>
      <c r="E884" s="178"/>
      <c r="F884" s="142" t="str">
        <f>VLOOKUP(C884,'[2]Acha Air Sales Price List'!$B$1:$D$65536,3,FALSE)</f>
        <v>Exchange rate :</v>
      </c>
      <c r="G884" s="143">
        <f>ROUND(IF(ISBLANK(C884),0,VLOOKUP(C884,'[2]Acha Air Sales Price List'!$B$1:$X$65536,12,FALSE)*$L$14),2)</f>
        <v>0</v>
      </c>
      <c r="H884" s="144">
        <f t="shared" si="23"/>
        <v>0</v>
      </c>
      <c r="I884" s="14"/>
    </row>
    <row r="885" spans="1:9" ht="12.4" hidden="1" customHeight="1">
      <c r="A885" s="13"/>
      <c r="B885" s="140"/>
      <c r="C885" s="146"/>
      <c r="D885" s="177"/>
      <c r="E885" s="178"/>
      <c r="F885" s="142" t="str">
        <f>VLOOKUP(C885,'[2]Acha Air Sales Price List'!$B$1:$D$65536,3,FALSE)</f>
        <v>Exchange rate :</v>
      </c>
      <c r="G885" s="143">
        <f>ROUND(IF(ISBLANK(C885),0,VLOOKUP(C885,'[2]Acha Air Sales Price List'!$B$1:$X$65536,12,FALSE)*$L$14),2)</f>
        <v>0</v>
      </c>
      <c r="H885" s="144">
        <f t="shared" si="23"/>
        <v>0</v>
      </c>
      <c r="I885" s="14"/>
    </row>
    <row r="886" spans="1:9" ht="12" hidden="1" customHeight="1">
      <c r="A886" s="13"/>
      <c r="B886" s="140"/>
      <c r="C886" s="145"/>
      <c r="D886" s="177"/>
      <c r="E886" s="178"/>
      <c r="F886" s="142" t="str">
        <f>VLOOKUP(C886,'[2]Acha Air Sales Price List'!$B$1:$D$65536,3,FALSE)</f>
        <v>Exchange rate :</v>
      </c>
      <c r="G886" s="143">
        <f>ROUND(IF(ISBLANK(C886),0,VLOOKUP(C886,'[2]Acha Air Sales Price List'!$B$1:$X$65536,12,FALSE)*$L$14),2)</f>
        <v>0</v>
      </c>
      <c r="H886" s="144">
        <f t="shared" ref="H886:H936" si="24">ROUND(IF(ISNUMBER(B886), G886*B886, 0),5)</f>
        <v>0</v>
      </c>
      <c r="I886" s="14"/>
    </row>
    <row r="887" spans="1:9" ht="12.4" hidden="1" customHeight="1">
      <c r="A887" s="13"/>
      <c r="B887" s="140"/>
      <c r="C887" s="145"/>
      <c r="D887" s="177"/>
      <c r="E887" s="178"/>
      <c r="F887" s="142" t="str">
        <f>VLOOKUP(C887,'[2]Acha Air Sales Price List'!$B$1:$D$65536,3,FALSE)</f>
        <v>Exchange rate :</v>
      </c>
      <c r="G887" s="143">
        <f>ROUND(IF(ISBLANK(C887),0,VLOOKUP(C887,'[2]Acha Air Sales Price List'!$B$1:$X$65536,12,FALSE)*$L$14),2)</f>
        <v>0</v>
      </c>
      <c r="H887" s="144">
        <f t="shared" si="24"/>
        <v>0</v>
      </c>
      <c r="I887" s="14"/>
    </row>
    <row r="888" spans="1:9" ht="12.4" hidden="1" customHeight="1">
      <c r="A888" s="13"/>
      <c r="B888" s="140"/>
      <c r="C888" s="145"/>
      <c r="D888" s="177"/>
      <c r="E888" s="178"/>
      <c r="F888" s="142" t="str">
        <f>VLOOKUP(C888,'[2]Acha Air Sales Price List'!$B$1:$D$65536,3,FALSE)</f>
        <v>Exchange rate :</v>
      </c>
      <c r="G888" s="143">
        <f>ROUND(IF(ISBLANK(C888),0,VLOOKUP(C888,'[2]Acha Air Sales Price List'!$B$1:$X$65536,12,FALSE)*$L$14),2)</f>
        <v>0</v>
      </c>
      <c r="H888" s="144">
        <f t="shared" si="24"/>
        <v>0</v>
      </c>
      <c r="I888" s="14"/>
    </row>
    <row r="889" spans="1:9" ht="12.4" hidden="1" customHeight="1">
      <c r="A889" s="13"/>
      <c r="B889" s="140"/>
      <c r="C889" s="145"/>
      <c r="D889" s="177"/>
      <c r="E889" s="178"/>
      <c r="F889" s="142" t="str">
        <f>VLOOKUP(C889,'[2]Acha Air Sales Price List'!$B$1:$D$65536,3,FALSE)</f>
        <v>Exchange rate :</v>
      </c>
      <c r="G889" s="143">
        <f>ROUND(IF(ISBLANK(C889),0,VLOOKUP(C889,'[2]Acha Air Sales Price List'!$B$1:$X$65536,12,FALSE)*$L$14),2)</f>
        <v>0</v>
      </c>
      <c r="H889" s="144">
        <f t="shared" si="24"/>
        <v>0</v>
      </c>
      <c r="I889" s="14"/>
    </row>
    <row r="890" spans="1:9" ht="12.4" hidden="1" customHeight="1">
      <c r="A890" s="13"/>
      <c r="B890" s="140"/>
      <c r="C890" s="145"/>
      <c r="D890" s="177"/>
      <c r="E890" s="178"/>
      <c r="F890" s="142" t="str">
        <f>VLOOKUP(C890,'[2]Acha Air Sales Price List'!$B$1:$D$65536,3,FALSE)</f>
        <v>Exchange rate :</v>
      </c>
      <c r="G890" s="143">
        <f>ROUND(IF(ISBLANK(C890),0,VLOOKUP(C890,'[2]Acha Air Sales Price List'!$B$1:$X$65536,12,FALSE)*$L$14),2)</f>
        <v>0</v>
      </c>
      <c r="H890" s="144">
        <f t="shared" si="24"/>
        <v>0</v>
      </c>
      <c r="I890" s="14"/>
    </row>
    <row r="891" spans="1:9" ht="12.4" hidden="1" customHeight="1">
      <c r="A891" s="13"/>
      <c r="B891" s="140"/>
      <c r="C891" s="145"/>
      <c r="D891" s="177"/>
      <c r="E891" s="178"/>
      <c r="F891" s="142" t="str">
        <f>VLOOKUP(C891,'[2]Acha Air Sales Price List'!$B$1:$D$65536,3,FALSE)</f>
        <v>Exchange rate :</v>
      </c>
      <c r="G891" s="143">
        <f>ROUND(IF(ISBLANK(C891),0,VLOOKUP(C891,'[2]Acha Air Sales Price List'!$B$1:$X$65536,12,FALSE)*$L$14),2)</f>
        <v>0</v>
      </c>
      <c r="H891" s="144">
        <f t="shared" si="24"/>
        <v>0</v>
      </c>
      <c r="I891" s="14"/>
    </row>
    <row r="892" spans="1:9" ht="12.4" hidden="1" customHeight="1">
      <c r="A892" s="13"/>
      <c r="B892" s="140"/>
      <c r="C892" s="145"/>
      <c r="D892" s="177"/>
      <c r="E892" s="178"/>
      <c r="F892" s="142" t="str">
        <f>VLOOKUP(C892,'[2]Acha Air Sales Price List'!$B$1:$D$65536,3,FALSE)</f>
        <v>Exchange rate :</v>
      </c>
      <c r="G892" s="143">
        <f>ROUND(IF(ISBLANK(C892),0,VLOOKUP(C892,'[2]Acha Air Sales Price List'!$B$1:$X$65536,12,FALSE)*$L$14),2)</f>
        <v>0</v>
      </c>
      <c r="H892" s="144">
        <f t="shared" si="24"/>
        <v>0</v>
      </c>
      <c r="I892" s="14"/>
    </row>
    <row r="893" spans="1:9" ht="12.4" hidden="1" customHeight="1">
      <c r="A893" s="13"/>
      <c r="B893" s="140"/>
      <c r="C893" s="145"/>
      <c r="D893" s="177"/>
      <c r="E893" s="178"/>
      <c r="F893" s="142" t="str">
        <f>VLOOKUP(C893,'[2]Acha Air Sales Price List'!$B$1:$D$65536,3,FALSE)</f>
        <v>Exchange rate :</v>
      </c>
      <c r="G893" s="143">
        <f>ROUND(IF(ISBLANK(C893),0,VLOOKUP(C893,'[2]Acha Air Sales Price List'!$B$1:$X$65536,12,FALSE)*$L$14),2)</f>
        <v>0</v>
      </c>
      <c r="H893" s="144">
        <f t="shared" si="24"/>
        <v>0</v>
      </c>
      <c r="I893" s="14"/>
    </row>
    <row r="894" spans="1:9" ht="12.4" hidden="1" customHeight="1">
      <c r="A894" s="13"/>
      <c r="B894" s="140"/>
      <c r="C894" s="145"/>
      <c r="D894" s="177"/>
      <c r="E894" s="178"/>
      <c r="F894" s="142" t="str">
        <f>VLOOKUP(C894,'[2]Acha Air Sales Price List'!$B$1:$D$65536,3,FALSE)</f>
        <v>Exchange rate :</v>
      </c>
      <c r="G894" s="143">
        <f>ROUND(IF(ISBLANK(C894),0,VLOOKUP(C894,'[2]Acha Air Sales Price List'!$B$1:$X$65536,12,FALSE)*$L$14),2)</f>
        <v>0</v>
      </c>
      <c r="H894" s="144">
        <f t="shared" si="24"/>
        <v>0</v>
      </c>
      <c r="I894" s="14"/>
    </row>
    <row r="895" spans="1:9" ht="12.4" hidden="1" customHeight="1">
      <c r="A895" s="13"/>
      <c r="B895" s="140"/>
      <c r="C895" s="145"/>
      <c r="D895" s="177"/>
      <c r="E895" s="178"/>
      <c r="F895" s="142" t="str">
        <f>VLOOKUP(C895,'[2]Acha Air Sales Price List'!$B$1:$D$65536,3,FALSE)</f>
        <v>Exchange rate :</v>
      </c>
      <c r="G895" s="143">
        <f>ROUND(IF(ISBLANK(C895),0,VLOOKUP(C895,'[2]Acha Air Sales Price List'!$B$1:$X$65536,12,FALSE)*$L$14),2)</f>
        <v>0</v>
      </c>
      <c r="H895" s="144">
        <f t="shared" si="24"/>
        <v>0</v>
      </c>
      <c r="I895" s="14"/>
    </row>
    <row r="896" spans="1:9" ht="12.4" hidden="1" customHeight="1">
      <c r="A896" s="13"/>
      <c r="B896" s="140"/>
      <c r="C896" s="145"/>
      <c r="D896" s="177"/>
      <c r="E896" s="178"/>
      <c r="F896" s="142" t="str">
        <f>VLOOKUP(C896,'[2]Acha Air Sales Price List'!$B$1:$D$65536,3,FALSE)</f>
        <v>Exchange rate :</v>
      </c>
      <c r="G896" s="143">
        <f>ROUND(IF(ISBLANK(C896),0,VLOOKUP(C896,'[2]Acha Air Sales Price List'!$B$1:$X$65536,12,FALSE)*$L$14),2)</f>
        <v>0</v>
      </c>
      <c r="H896" s="144">
        <f t="shared" si="24"/>
        <v>0</v>
      </c>
      <c r="I896" s="14"/>
    </row>
    <row r="897" spans="1:9" ht="12.4" hidden="1" customHeight="1">
      <c r="A897" s="13"/>
      <c r="B897" s="140"/>
      <c r="C897" s="145"/>
      <c r="D897" s="177"/>
      <c r="E897" s="178"/>
      <c r="F897" s="142" t="str">
        <f>VLOOKUP(C897,'[2]Acha Air Sales Price List'!$B$1:$D$65536,3,FALSE)</f>
        <v>Exchange rate :</v>
      </c>
      <c r="G897" s="143">
        <f>ROUND(IF(ISBLANK(C897),0,VLOOKUP(C897,'[2]Acha Air Sales Price List'!$B$1:$X$65536,12,FALSE)*$L$14),2)</f>
        <v>0</v>
      </c>
      <c r="H897" s="144">
        <f t="shared" si="24"/>
        <v>0</v>
      </c>
      <c r="I897" s="14"/>
    </row>
    <row r="898" spans="1:9" ht="12.4" hidden="1" customHeight="1">
      <c r="A898" s="13"/>
      <c r="B898" s="140"/>
      <c r="C898" s="145"/>
      <c r="D898" s="177"/>
      <c r="E898" s="178"/>
      <c r="F898" s="142" t="str">
        <f>VLOOKUP(C898,'[2]Acha Air Sales Price List'!$B$1:$D$65536,3,FALSE)</f>
        <v>Exchange rate :</v>
      </c>
      <c r="G898" s="143">
        <f>ROUND(IF(ISBLANK(C898),0,VLOOKUP(C898,'[2]Acha Air Sales Price List'!$B$1:$X$65536,12,FALSE)*$L$14),2)</f>
        <v>0</v>
      </c>
      <c r="H898" s="144">
        <f t="shared" si="24"/>
        <v>0</v>
      </c>
      <c r="I898" s="14"/>
    </row>
    <row r="899" spans="1:9" ht="12.4" hidden="1" customHeight="1">
      <c r="A899" s="13"/>
      <c r="B899" s="140"/>
      <c r="C899" s="145"/>
      <c r="D899" s="177"/>
      <c r="E899" s="178"/>
      <c r="F899" s="142" t="str">
        <f>VLOOKUP(C899,'[2]Acha Air Sales Price List'!$B$1:$D$65536,3,FALSE)</f>
        <v>Exchange rate :</v>
      </c>
      <c r="G899" s="143">
        <f>ROUND(IF(ISBLANK(C899),0,VLOOKUP(C899,'[2]Acha Air Sales Price List'!$B$1:$X$65536,12,FALSE)*$L$14),2)</f>
        <v>0</v>
      </c>
      <c r="H899" s="144">
        <f t="shared" si="24"/>
        <v>0</v>
      </c>
      <c r="I899" s="14"/>
    </row>
    <row r="900" spans="1:9" ht="12.4" hidden="1" customHeight="1">
      <c r="A900" s="13"/>
      <c r="B900" s="140"/>
      <c r="C900" s="145"/>
      <c r="D900" s="177"/>
      <c r="E900" s="178"/>
      <c r="F900" s="142" t="str">
        <f>VLOOKUP(C900,'[2]Acha Air Sales Price List'!$B$1:$D$65536,3,FALSE)</f>
        <v>Exchange rate :</v>
      </c>
      <c r="G900" s="143">
        <f>ROUND(IF(ISBLANK(C900),0,VLOOKUP(C900,'[2]Acha Air Sales Price List'!$B$1:$X$65536,12,FALSE)*$L$14),2)</f>
        <v>0</v>
      </c>
      <c r="H900" s="144">
        <f t="shared" si="24"/>
        <v>0</v>
      </c>
      <c r="I900" s="14"/>
    </row>
    <row r="901" spans="1:9" ht="12.4" hidden="1" customHeight="1">
      <c r="A901" s="13"/>
      <c r="B901" s="140"/>
      <c r="C901" s="145"/>
      <c r="D901" s="177"/>
      <c r="E901" s="178"/>
      <c r="F901" s="142" t="str">
        <f>VLOOKUP(C901,'[2]Acha Air Sales Price List'!$B$1:$D$65536,3,FALSE)</f>
        <v>Exchange rate :</v>
      </c>
      <c r="G901" s="143">
        <f>ROUND(IF(ISBLANK(C901),0,VLOOKUP(C901,'[2]Acha Air Sales Price List'!$B$1:$X$65536,12,FALSE)*$L$14),2)</f>
        <v>0</v>
      </c>
      <c r="H901" s="144">
        <f t="shared" si="24"/>
        <v>0</v>
      </c>
      <c r="I901" s="14"/>
    </row>
    <row r="902" spans="1:9" ht="12.4" hidden="1" customHeight="1">
      <c r="A902" s="13"/>
      <c r="B902" s="140"/>
      <c r="C902" s="145"/>
      <c r="D902" s="177"/>
      <c r="E902" s="178"/>
      <c r="F902" s="142" t="str">
        <f>VLOOKUP(C902,'[2]Acha Air Sales Price List'!$B$1:$D$65536,3,FALSE)</f>
        <v>Exchange rate :</v>
      </c>
      <c r="G902" s="143">
        <f>ROUND(IF(ISBLANK(C902),0,VLOOKUP(C902,'[2]Acha Air Sales Price List'!$B$1:$X$65536,12,FALSE)*$L$14),2)</f>
        <v>0</v>
      </c>
      <c r="H902" s="144">
        <f t="shared" si="24"/>
        <v>0</v>
      </c>
      <c r="I902" s="14"/>
    </row>
    <row r="903" spans="1:9" ht="12.4" hidden="1" customHeight="1">
      <c r="A903" s="13"/>
      <c r="B903" s="140"/>
      <c r="C903" s="145"/>
      <c r="D903" s="177"/>
      <c r="E903" s="178"/>
      <c r="F903" s="142" t="str">
        <f>VLOOKUP(C903,'[2]Acha Air Sales Price List'!$B$1:$D$65536,3,FALSE)</f>
        <v>Exchange rate :</v>
      </c>
      <c r="G903" s="143">
        <f>ROUND(IF(ISBLANK(C903),0,VLOOKUP(C903,'[2]Acha Air Sales Price List'!$B$1:$X$65536,12,FALSE)*$L$14),2)</f>
        <v>0</v>
      </c>
      <c r="H903" s="144">
        <f t="shared" si="24"/>
        <v>0</v>
      </c>
      <c r="I903" s="14"/>
    </row>
    <row r="904" spans="1:9" ht="12.4" hidden="1" customHeight="1">
      <c r="A904" s="13"/>
      <c r="B904" s="140"/>
      <c r="C904" s="145"/>
      <c r="D904" s="177"/>
      <c r="E904" s="178"/>
      <c r="F904" s="142" t="str">
        <f>VLOOKUP(C904,'[2]Acha Air Sales Price List'!$B$1:$D$65536,3,FALSE)</f>
        <v>Exchange rate :</v>
      </c>
      <c r="G904" s="143">
        <f>ROUND(IF(ISBLANK(C904),0,VLOOKUP(C904,'[2]Acha Air Sales Price List'!$B$1:$X$65536,12,FALSE)*$L$14),2)</f>
        <v>0</v>
      </c>
      <c r="H904" s="144">
        <f t="shared" si="24"/>
        <v>0</v>
      </c>
      <c r="I904" s="14"/>
    </row>
    <row r="905" spans="1:9" ht="12.4" hidden="1" customHeight="1">
      <c r="A905" s="13"/>
      <c r="B905" s="140"/>
      <c r="C905" s="145"/>
      <c r="D905" s="177"/>
      <c r="E905" s="178"/>
      <c r="F905" s="142" t="str">
        <f>VLOOKUP(C905,'[2]Acha Air Sales Price List'!$B$1:$D$65536,3,FALSE)</f>
        <v>Exchange rate :</v>
      </c>
      <c r="G905" s="143">
        <f>ROUND(IF(ISBLANK(C905),0,VLOOKUP(C905,'[2]Acha Air Sales Price List'!$B$1:$X$65536,12,FALSE)*$L$14),2)</f>
        <v>0</v>
      </c>
      <c r="H905" s="144">
        <f t="shared" si="24"/>
        <v>0</v>
      </c>
      <c r="I905" s="14"/>
    </row>
    <row r="906" spans="1:9" ht="12.4" hidden="1" customHeight="1">
      <c r="A906" s="13"/>
      <c r="B906" s="140"/>
      <c r="C906" s="145"/>
      <c r="D906" s="177"/>
      <c r="E906" s="178"/>
      <c r="F906" s="142" t="str">
        <f>VLOOKUP(C906,'[2]Acha Air Sales Price List'!$B$1:$D$65536,3,FALSE)</f>
        <v>Exchange rate :</v>
      </c>
      <c r="G906" s="143">
        <f>ROUND(IF(ISBLANK(C906),0,VLOOKUP(C906,'[2]Acha Air Sales Price List'!$B$1:$X$65536,12,FALSE)*$L$14),2)</f>
        <v>0</v>
      </c>
      <c r="H906" s="144">
        <f t="shared" si="24"/>
        <v>0</v>
      </c>
      <c r="I906" s="14"/>
    </row>
    <row r="907" spans="1:9" ht="12.4" hidden="1" customHeight="1">
      <c r="A907" s="13"/>
      <c r="B907" s="140"/>
      <c r="C907" s="145"/>
      <c r="D907" s="177"/>
      <c r="E907" s="178"/>
      <c r="F907" s="142" t="str">
        <f>VLOOKUP(C907,'[2]Acha Air Sales Price List'!$B$1:$D$65536,3,FALSE)</f>
        <v>Exchange rate :</v>
      </c>
      <c r="G907" s="143">
        <f>ROUND(IF(ISBLANK(C907),0,VLOOKUP(C907,'[2]Acha Air Sales Price List'!$B$1:$X$65536,12,FALSE)*$L$14),2)</f>
        <v>0</v>
      </c>
      <c r="H907" s="144">
        <f t="shared" si="24"/>
        <v>0</v>
      </c>
      <c r="I907" s="14"/>
    </row>
    <row r="908" spans="1:9" ht="12.4" hidden="1" customHeight="1">
      <c r="A908" s="13"/>
      <c r="B908" s="140"/>
      <c r="C908" s="145"/>
      <c r="D908" s="177"/>
      <c r="E908" s="178"/>
      <c r="F908" s="142" t="str">
        <f>VLOOKUP(C908,'[2]Acha Air Sales Price List'!$B$1:$D$65536,3,FALSE)</f>
        <v>Exchange rate :</v>
      </c>
      <c r="G908" s="143">
        <f>ROUND(IF(ISBLANK(C908),0,VLOOKUP(C908,'[2]Acha Air Sales Price List'!$B$1:$X$65536,12,FALSE)*$L$14),2)</f>
        <v>0</v>
      </c>
      <c r="H908" s="144">
        <f t="shared" si="24"/>
        <v>0</v>
      </c>
      <c r="I908" s="14"/>
    </row>
    <row r="909" spans="1:9" ht="12.4" hidden="1" customHeight="1">
      <c r="A909" s="13"/>
      <c r="B909" s="140"/>
      <c r="C909" s="146"/>
      <c r="D909" s="177"/>
      <c r="E909" s="178"/>
      <c r="F909" s="142" t="str">
        <f>VLOOKUP(C909,'[2]Acha Air Sales Price List'!$B$1:$D$65536,3,FALSE)</f>
        <v>Exchange rate :</v>
      </c>
      <c r="G909" s="143">
        <f>ROUND(IF(ISBLANK(C909),0,VLOOKUP(C909,'[2]Acha Air Sales Price List'!$B$1:$X$65536,12,FALSE)*$L$14),2)</f>
        <v>0</v>
      </c>
      <c r="H909" s="144">
        <f t="shared" si="24"/>
        <v>0</v>
      </c>
      <c r="I909" s="14"/>
    </row>
    <row r="910" spans="1:9" ht="12" hidden="1" customHeight="1">
      <c r="A910" s="13"/>
      <c r="B910" s="140"/>
      <c r="C910" s="145"/>
      <c r="D910" s="177"/>
      <c r="E910" s="178"/>
      <c r="F910" s="142" t="str">
        <f>VLOOKUP(C910,'[2]Acha Air Sales Price List'!$B$1:$D$65536,3,FALSE)</f>
        <v>Exchange rate :</v>
      </c>
      <c r="G910" s="143">
        <f>ROUND(IF(ISBLANK(C910),0,VLOOKUP(C910,'[2]Acha Air Sales Price List'!$B$1:$X$65536,12,FALSE)*$L$14),2)</f>
        <v>0</v>
      </c>
      <c r="H910" s="144">
        <f t="shared" si="24"/>
        <v>0</v>
      </c>
      <c r="I910" s="14"/>
    </row>
    <row r="911" spans="1:9" ht="12.4" hidden="1" customHeight="1">
      <c r="A911" s="13"/>
      <c r="B911" s="140"/>
      <c r="C911" s="145"/>
      <c r="D911" s="177"/>
      <c r="E911" s="178"/>
      <c r="F911" s="142" t="str">
        <f>VLOOKUP(C911,'[2]Acha Air Sales Price List'!$B$1:$D$65536,3,FALSE)</f>
        <v>Exchange rate :</v>
      </c>
      <c r="G911" s="143">
        <f>ROUND(IF(ISBLANK(C911),0,VLOOKUP(C911,'[2]Acha Air Sales Price List'!$B$1:$X$65536,12,FALSE)*$L$14),2)</f>
        <v>0</v>
      </c>
      <c r="H911" s="144">
        <f t="shared" si="24"/>
        <v>0</v>
      </c>
      <c r="I911" s="14"/>
    </row>
    <row r="912" spans="1:9" ht="12.4" hidden="1" customHeight="1">
      <c r="A912" s="13"/>
      <c r="B912" s="140"/>
      <c r="C912" s="145"/>
      <c r="D912" s="177"/>
      <c r="E912" s="178"/>
      <c r="F912" s="142" t="str">
        <f>VLOOKUP(C912,'[2]Acha Air Sales Price List'!$B$1:$D$65536,3,FALSE)</f>
        <v>Exchange rate :</v>
      </c>
      <c r="G912" s="143">
        <f>ROUND(IF(ISBLANK(C912),0,VLOOKUP(C912,'[2]Acha Air Sales Price List'!$B$1:$X$65536,12,FALSE)*$L$14),2)</f>
        <v>0</v>
      </c>
      <c r="H912" s="144">
        <f t="shared" si="24"/>
        <v>0</v>
      </c>
      <c r="I912" s="14"/>
    </row>
    <row r="913" spans="1:9" ht="12.4" hidden="1" customHeight="1">
      <c r="A913" s="13"/>
      <c r="B913" s="140"/>
      <c r="C913" s="145"/>
      <c r="D913" s="177"/>
      <c r="E913" s="178"/>
      <c r="F913" s="142" t="str">
        <f>VLOOKUP(C913,'[2]Acha Air Sales Price List'!$B$1:$D$65536,3,FALSE)</f>
        <v>Exchange rate :</v>
      </c>
      <c r="G913" s="143">
        <f>ROUND(IF(ISBLANK(C913),0,VLOOKUP(C913,'[2]Acha Air Sales Price List'!$B$1:$X$65536,12,FALSE)*$L$14),2)</f>
        <v>0</v>
      </c>
      <c r="H913" s="144">
        <f t="shared" si="24"/>
        <v>0</v>
      </c>
      <c r="I913" s="14"/>
    </row>
    <row r="914" spans="1:9" ht="12.4" hidden="1" customHeight="1">
      <c r="A914" s="13"/>
      <c r="B914" s="140"/>
      <c r="C914" s="145"/>
      <c r="D914" s="177"/>
      <c r="E914" s="178"/>
      <c r="F914" s="142" t="str">
        <f>VLOOKUP(C914,'[2]Acha Air Sales Price List'!$B$1:$D$65536,3,FALSE)</f>
        <v>Exchange rate :</v>
      </c>
      <c r="G914" s="143">
        <f>ROUND(IF(ISBLANK(C914),0,VLOOKUP(C914,'[2]Acha Air Sales Price List'!$B$1:$X$65536,12,FALSE)*$L$14),2)</f>
        <v>0</v>
      </c>
      <c r="H914" s="144">
        <f t="shared" si="24"/>
        <v>0</v>
      </c>
      <c r="I914" s="14"/>
    </row>
    <row r="915" spans="1:9" ht="12.4" hidden="1" customHeight="1">
      <c r="A915" s="13"/>
      <c r="B915" s="140"/>
      <c r="C915" s="145"/>
      <c r="D915" s="177"/>
      <c r="E915" s="178"/>
      <c r="F915" s="142" t="str">
        <f>VLOOKUP(C915,'[2]Acha Air Sales Price List'!$B$1:$D$65536,3,FALSE)</f>
        <v>Exchange rate :</v>
      </c>
      <c r="G915" s="143">
        <f>ROUND(IF(ISBLANK(C915),0,VLOOKUP(C915,'[2]Acha Air Sales Price List'!$B$1:$X$65536,12,FALSE)*$L$14),2)</f>
        <v>0</v>
      </c>
      <c r="H915" s="144">
        <f t="shared" si="24"/>
        <v>0</v>
      </c>
      <c r="I915" s="14"/>
    </row>
    <row r="916" spans="1:9" ht="12.4" hidden="1" customHeight="1">
      <c r="A916" s="13"/>
      <c r="B916" s="140"/>
      <c r="C916" s="145"/>
      <c r="D916" s="177"/>
      <c r="E916" s="178"/>
      <c r="F916" s="142" t="str">
        <f>VLOOKUP(C916,'[2]Acha Air Sales Price List'!$B$1:$D$65536,3,FALSE)</f>
        <v>Exchange rate :</v>
      </c>
      <c r="G916" s="143">
        <f>ROUND(IF(ISBLANK(C916),0,VLOOKUP(C916,'[2]Acha Air Sales Price List'!$B$1:$X$65536,12,FALSE)*$L$14),2)</f>
        <v>0</v>
      </c>
      <c r="H916" s="144">
        <f t="shared" si="24"/>
        <v>0</v>
      </c>
      <c r="I916" s="14"/>
    </row>
    <row r="917" spans="1:9" ht="12.4" hidden="1" customHeight="1">
      <c r="A917" s="13"/>
      <c r="B917" s="140"/>
      <c r="C917" s="145"/>
      <c r="D917" s="177"/>
      <c r="E917" s="178"/>
      <c r="F917" s="142" t="str">
        <f>VLOOKUP(C917,'[2]Acha Air Sales Price List'!$B$1:$D$65536,3,FALSE)</f>
        <v>Exchange rate :</v>
      </c>
      <c r="G917" s="143">
        <f>ROUND(IF(ISBLANK(C917),0,VLOOKUP(C917,'[2]Acha Air Sales Price List'!$B$1:$X$65536,12,FALSE)*$L$14),2)</f>
        <v>0</v>
      </c>
      <c r="H917" s="144">
        <f t="shared" si="24"/>
        <v>0</v>
      </c>
      <c r="I917" s="14"/>
    </row>
    <row r="918" spans="1:9" ht="12.4" hidden="1" customHeight="1">
      <c r="A918" s="13"/>
      <c r="B918" s="140"/>
      <c r="C918" s="145"/>
      <c r="D918" s="177"/>
      <c r="E918" s="178"/>
      <c r="F918" s="142" t="str">
        <f>VLOOKUP(C918,'[2]Acha Air Sales Price List'!$B$1:$D$65536,3,FALSE)</f>
        <v>Exchange rate :</v>
      </c>
      <c r="G918" s="143">
        <f>ROUND(IF(ISBLANK(C918),0,VLOOKUP(C918,'[2]Acha Air Sales Price List'!$B$1:$X$65536,12,FALSE)*$L$14),2)</f>
        <v>0</v>
      </c>
      <c r="H918" s="144">
        <f t="shared" si="24"/>
        <v>0</v>
      </c>
      <c r="I918" s="14"/>
    </row>
    <row r="919" spans="1:9" ht="12.4" hidden="1" customHeight="1">
      <c r="A919" s="13"/>
      <c r="B919" s="140"/>
      <c r="C919" s="145"/>
      <c r="D919" s="177"/>
      <c r="E919" s="178"/>
      <c r="F919" s="142" t="str">
        <f>VLOOKUP(C919,'[2]Acha Air Sales Price List'!$B$1:$D$65536,3,FALSE)</f>
        <v>Exchange rate :</v>
      </c>
      <c r="G919" s="143">
        <f>ROUND(IF(ISBLANK(C919),0,VLOOKUP(C919,'[2]Acha Air Sales Price List'!$B$1:$X$65536,12,FALSE)*$L$14),2)</f>
        <v>0</v>
      </c>
      <c r="H919" s="144">
        <f t="shared" si="24"/>
        <v>0</v>
      </c>
      <c r="I919" s="14"/>
    </row>
    <row r="920" spans="1:9" ht="12.4" hidden="1" customHeight="1">
      <c r="A920" s="13"/>
      <c r="B920" s="140"/>
      <c r="C920" s="145"/>
      <c r="D920" s="177"/>
      <c r="E920" s="178"/>
      <c r="F920" s="142" t="str">
        <f>VLOOKUP(C920,'[2]Acha Air Sales Price List'!$B$1:$D$65536,3,FALSE)</f>
        <v>Exchange rate :</v>
      </c>
      <c r="G920" s="143">
        <f>ROUND(IF(ISBLANK(C920),0,VLOOKUP(C920,'[2]Acha Air Sales Price List'!$B$1:$X$65536,12,FALSE)*$L$14),2)</f>
        <v>0</v>
      </c>
      <c r="H920" s="144">
        <f t="shared" si="24"/>
        <v>0</v>
      </c>
      <c r="I920" s="14"/>
    </row>
    <row r="921" spans="1:9" ht="12.4" hidden="1" customHeight="1">
      <c r="A921" s="13"/>
      <c r="B921" s="140"/>
      <c r="C921" s="145"/>
      <c r="D921" s="177"/>
      <c r="E921" s="178"/>
      <c r="F921" s="142" t="str">
        <f>VLOOKUP(C921,'[2]Acha Air Sales Price List'!$B$1:$D$65536,3,FALSE)</f>
        <v>Exchange rate :</v>
      </c>
      <c r="G921" s="143">
        <f>ROUND(IF(ISBLANK(C921),0,VLOOKUP(C921,'[2]Acha Air Sales Price List'!$B$1:$X$65536,12,FALSE)*$L$14),2)</f>
        <v>0</v>
      </c>
      <c r="H921" s="144">
        <f t="shared" si="24"/>
        <v>0</v>
      </c>
      <c r="I921" s="14"/>
    </row>
    <row r="922" spans="1:9" ht="12.4" hidden="1" customHeight="1">
      <c r="A922" s="13"/>
      <c r="B922" s="140"/>
      <c r="C922" s="145"/>
      <c r="D922" s="177"/>
      <c r="E922" s="178"/>
      <c r="F922" s="142" t="str">
        <f>VLOOKUP(C922,'[2]Acha Air Sales Price List'!$B$1:$D$65536,3,FALSE)</f>
        <v>Exchange rate :</v>
      </c>
      <c r="G922" s="143">
        <f>ROUND(IF(ISBLANK(C922),0,VLOOKUP(C922,'[2]Acha Air Sales Price List'!$B$1:$X$65536,12,FALSE)*$L$14),2)</f>
        <v>0</v>
      </c>
      <c r="H922" s="144">
        <f t="shared" si="24"/>
        <v>0</v>
      </c>
      <c r="I922" s="14"/>
    </row>
    <row r="923" spans="1:9" ht="12.4" hidden="1" customHeight="1">
      <c r="A923" s="13"/>
      <c r="B923" s="140"/>
      <c r="C923" s="145"/>
      <c r="D923" s="177"/>
      <c r="E923" s="178"/>
      <c r="F923" s="142" t="str">
        <f>VLOOKUP(C923,'[2]Acha Air Sales Price List'!$B$1:$D$65536,3,FALSE)</f>
        <v>Exchange rate :</v>
      </c>
      <c r="G923" s="143">
        <f>ROUND(IF(ISBLANK(C923),0,VLOOKUP(C923,'[2]Acha Air Sales Price List'!$B$1:$X$65536,12,FALSE)*$L$14),2)</f>
        <v>0</v>
      </c>
      <c r="H923" s="144">
        <f t="shared" si="24"/>
        <v>0</v>
      </c>
      <c r="I923" s="14"/>
    </row>
    <row r="924" spans="1:9" ht="12.4" hidden="1" customHeight="1">
      <c r="A924" s="13"/>
      <c r="B924" s="140"/>
      <c r="C924" s="145"/>
      <c r="D924" s="177"/>
      <c r="E924" s="178"/>
      <c r="F924" s="142" t="str">
        <f>VLOOKUP(C924,'[2]Acha Air Sales Price List'!$B$1:$D$65536,3,FALSE)</f>
        <v>Exchange rate :</v>
      </c>
      <c r="G924" s="143">
        <f>ROUND(IF(ISBLANK(C924),0,VLOOKUP(C924,'[2]Acha Air Sales Price List'!$B$1:$X$65536,12,FALSE)*$L$14),2)</f>
        <v>0</v>
      </c>
      <c r="H924" s="144">
        <f t="shared" si="24"/>
        <v>0</v>
      </c>
      <c r="I924" s="14"/>
    </row>
    <row r="925" spans="1:9" ht="12.4" hidden="1" customHeight="1">
      <c r="A925" s="13"/>
      <c r="B925" s="140"/>
      <c r="C925" s="145"/>
      <c r="D925" s="177"/>
      <c r="E925" s="178"/>
      <c r="F925" s="142" t="str">
        <f>VLOOKUP(C925,'[2]Acha Air Sales Price List'!$B$1:$D$65536,3,FALSE)</f>
        <v>Exchange rate :</v>
      </c>
      <c r="G925" s="143">
        <f>ROUND(IF(ISBLANK(C925),0,VLOOKUP(C925,'[2]Acha Air Sales Price List'!$B$1:$X$65536,12,FALSE)*$L$14),2)</f>
        <v>0</v>
      </c>
      <c r="H925" s="144">
        <f t="shared" si="24"/>
        <v>0</v>
      </c>
      <c r="I925" s="14"/>
    </row>
    <row r="926" spans="1:9" ht="12.4" hidden="1" customHeight="1">
      <c r="A926" s="13"/>
      <c r="B926" s="140"/>
      <c r="C926" s="145"/>
      <c r="D926" s="177"/>
      <c r="E926" s="178"/>
      <c r="F926" s="142" t="str">
        <f>VLOOKUP(C926,'[2]Acha Air Sales Price List'!$B$1:$D$65536,3,FALSE)</f>
        <v>Exchange rate :</v>
      </c>
      <c r="G926" s="143">
        <f>ROUND(IF(ISBLANK(C926),0,VLOOKUP(C926,'[2]Acha Air Sales Price List'!$B$1:$X$65536,12,FALSE)*$L$14),2)</f>
        <v>0</v>
      </c>
      <c r="H926" s="144">
        <f t="shared" si="24"/>
        <v>0</v>
      </c>
      <c r="I926" s="14"/>
    </row>
    <row r="927" spans="1:9" ht="12.4" hidden="1" customHeight="1">
      <c r="A927" s="13"/>
      <c r="B927" s="140"/>
      <c r="C927" s="145"/>
      <c r="D927" s="177"/>
      <c r="E927" s="178"/>
      <c r="F927" s="142" t="str">
        <f>VLOOKUP(C927,'[2]Acha Air Sales Price List'!$B$1:$D$65536,3,FALSE)</f>
        <v>Exchange rate :</v>
      </c>
      <c r="G927" s="143">
        <f>ROUND(IF(ISBLANK(C927),0,VLOOKUP(C927,'[2]Acha Air Sales Price List'!$B$1:$X$65536,12,FALSE)*$L$14),2)</f>
        <v>0</v>
      </c>
      <c r="H927" s="144">
        <f t="shared" si="24"/>
        <v>0</v>
      </c>
      <c r="I927" s="14"/>
    </row>
    <row r="928" spans="1:9" ht="12.4" hidden="1" customHeight="1">
      <c r="A928" s="13"/>
      <c r="B928" s="140"/>
      <c r="C928" s="145"/>
      <c r="D928" s="177"/>
      <c r="E928" s="178"/>
      <c r="F928" s="142" t="str">
        <f>VLOOKUP(C928,'[2]Acha Air Sales Price List'!$B$1:$D$65536,3,FALSE)</f>
        <v>Exchange rate :</v>
      </c>
      <c r="G928" s="143">
        <f>ROUND(IF(ISBLANK(C928),0,VLOOKUP(C928,'[2]Acha Air Sales Price List'!$B$1:$X$65536,12,FALSE)*$L$14),2)</f>
        <v>0</v>
      </c>
      <c r="H928" s="144">
        <f t="shared" si="24"/>
        <v>0</v>
      </c>
      <c r="I928" s="14"/>
    </row>
    <row r="929" spans="1:9" ht="12.4" hidden="1" customHeight="1">
      <c r="A929" s="13"/>
      <c r="B929" s="140"/>
      <c r="C929" s="145"/>
      <c r="D929" s="177"/>
      <c r="E929" s="178"/>
      <c r="F929" s="142" t="str">
        <f>VLOOKUP(C929,'[2]Acha Air Sales Price List'!$B$1:$D$65536,3,FALSE)</f>
        <v>Exchange rate :</v>
      </c>
      <c r="G929" s="143">
        <f>ROUND(IF(ISBLANK(C929),0,VLOOKUP(C929,'[2]Acha Air Sales Price List'!$B$1:$X$65536,12,FALSE)*$L$14),2)</f>
        <v>0</v>
      </c>
      <c r="H929" s="144">
        <f t="shared" si="24"/>
        <v>0</v>
      </c>
      <c r="I929" s="14"/>
    </row>
    <row r="930" spans="1:9" ht="12.4" hidden="1" customHeight="1">
      <c r="A930" s="13"/>
      <c r="B930" s="140"/>
      <c r="C930" s="145"/>
      <c r="D930" s="177"/>
      <c r="E930" s="178"/>
      <c r="F930" s="142" t="str">
        <f>VLOOKUP(C930,'[2]Acha Air Sales Price List'!$B$1:$D$65536,3,FALSE)</f>
        <v>Exchange rate :</v>
      </c>
      <c r="G930" s="143">
        <f>ROUND(IF(ISBLANK(C930),0,VLOOKUP(C930,'[2]Acha Air Sales Price List'!$B$1:$X$65536,12,FALSE)*$L$14),2)</f>
        <v>0</v>
      </c>
      <c r="H930" s="144">
        <f t="shared" si="24"/>
        <v>0</v>
      </c>
      <c r="I930" s="14"/>
    </row>
    <row r="931" spans="1:9" ht="12.4" hidden="1" customHeight="1">
      <c r="A931" s="13"/>
      <c r="B931" s="140"/>
      <c r="C931" s="145"/>
      <c r="D931" s="177"/>
      <c r="E931" s="178"/>
      <c r="F931" s="142" t="str">
        <f>VLOOKUP(C931,'[2]Acha Air Sales Price List'!$B$1:$D$65536,3,FALSE)</f>
        <v>Exchange rate :</v>
      </c>
      <c r="G931" s="143">
        <f>ROUND(IF(ISBLANK(C931),0,VLOOKUP(C931,'[2]Acha Air Sales Price List'!$B$1:$X$65536,12,FALSE)*$L$14),2)</f>
        <v>0</v>
      </c>
      <c r="H931" s="144">
        <f t="shared" si="24"/>
        <v>0</v>
      </c>
      <c r="I931" s="14"/>
    </row>
    <row r="932" spans="1:9" ht="12.4" hidden="1" customHeight="1">
      <c r="A932" s="13"/>
      <c r="B932" s="140"/>
      <c r="C932" s="145"/>
      <c r="D932" s="177"/>
      <c r="E932" s="178"/>
      <c r="F932" s="142" t="str">
        <f>VLOOKUP(C932,'[2]Acha Air Sales Price List'!$B$1:$D$65536,3,FALSE)</f>
        <v>Exchange rate :</v>
      </c>
      <c r="G932" s="143">
        <f>ROUND(IF(ISBLANK(C932),0,VLOOKUP(C932,'[2]Acha Air Sales Price List'!$B$1:$X$65536,12,FALSE)*$L$14),2)</f>
        <v>0</v>
      </c>
      <c r="H932" s="144">
        <f t="shared" si="24"/>
        <v>0</v>
      </c>
      <c r="I932" s="14"/>
    </row>
    <row r="933" spans="1:9" ht="12.4" hidden="1" customHeight="1">
      <c r="A933" s="13"/>
      <c r="B933" s="140"/>
      <c r="C933" s="145"/>
      <c r="D933" s="177"/>
      <c r="E933" s="178"/>
      <c r="F933" s="142" t="str">
        <f>VLOOKUP(C933,'[2]Acha Air Sales Price List'!$B$1:$D$65536,3,FALSE)</f>
        <v>Exchange rate :</v>
      </c>
      <c r="G933" s="143">
        <f>ROUND(IF(ISBLANK(C933),0,VLOOKUP(C933,'[2]Acha Air Sales Price List'!$B$1:$X$65536,12,FALSE)*$L$14),2)</f>
        <v>0</v>
      </c>
      <c r="H933" s="144">
        <f t="shared" si="24"/>
        <v>0</v>
      </c>
      <c r="I933" s="14"/>
    </row>
    <row r="934" spans="1:9" ht="12.4" hidden="1" customHeight="1">
      <c r="A934" s="13"/>
      <c r="B934" s="140"/>
      <c r="C934" s="145"/>
      <c r="D934" s="177"/>
      <c r="E934" s="178"/>
      <c r="F934" s="142" t="str">
        <f>VLOOKUP(C934,'[2]Acha Air Sales Price List'!$B$1:$D$65536,3,FALSE)</f>
        <v>Exchange rate :</v>
      </c>
      <c r="G934" s="143">
        <f>ROUND(IF(ISBLANK(C934),0,VLOOKUP(C934,'[2]Acha Air Sales Price List'!$B$1:$X$65536,12,FALSE)*$L$14),2)</f>
        <v>0</v>
      </c>
      <c r="H934" s="144">
        <f t="shared" si="24"/>
        <v>0</v>
      </c>
      <c r="I934" s="14"/>
    </row>
    <row r="935" spans="1:9" ht="12.4" hidden="1" customHeight="1">
      <c r="A935" s="13"/>
      <c r="B935" s="140"/>
      <c r="C935" s="145"/>
      <c r="D935" s="177"/>
      <c r="E935" s="178"/>
      <c r="F935" s="142" t="str">
        <f>VLOOKUP(C935,'[2]Acha Air Sales Price List'!$B$1:$D$65536,3,FALSE)</f>
        <v>Exchange rate :</v>
      </c>
      <c r="G935" s="143">
        <f>ROUND(IF(ISBLANK(C935),0,VLOOKUP(C935,'[2]Acha Air Sales Price List'!$B$1:$X$65536,12,FALSE)*$L$14),2)</f>
        <v>0</v>
      </c>
      <c r="H935" s="144">
        <f t="shared" si="24"/>
        <v>0</v>
      </c>
      <c r="I935" s="14"/>
    </row>
    <row r="936" spans="1:9" ht="12.4" hidden="1" customHeight="1">
      <c r="A936" s="13"/>
      <c r="B936" s="140"/>
      <c r="C936" s="145"/>
      <c r="D936" s="177"/>
      <c r="E936" s="178"/>
      <c r="F936" s="142" t="str">
        <f>VLOOKUP(C936,'[2]Acha Air Sales Price List'!$B$1:$D$65536,3,FALSE)</f>
        <v>Exchange rate :</v>
      </c>
      <c r="G936" s="143">
        <f>ROUND(IF(ISBLANK(C936),0,VLOOKUP(C936,'[2]Acha Air Sales Price List'!$B$1:$X$65536,12,FALSE)*$L$14),2)</f>
        <v>0</v>
      </c>
      <c r="H936" s="144">
        <f t="shared" si="24"/>
        <v>0</v>
      </c>
      <c r="I936" s="14"/>
    </row>
    <row r="937" spans="1:9" ht="12.4" hidden="1" customHeight="1">
      <c r="A937" s="13"/>
      <c r="B937" s="140"/>
      <c r="C937" s="146"/>
      <c r="D937" s="177"/>
      <c r="E937" s="178"/>
      <c r="F937" s="142" t="str">
        <f>VLOOKUP(C937,'[2]Acha Air Sales Price List'!$B$1:$D$65536,3,FALSE)</f>
        <v>Exchange rate :</v>
      </c>
      <c r="G937" s="143">
        <f>ROUND(IF(ISBLANK(C937),0,VLOOKUP(C937,'[2]Acha Air Sales Price List'!$B$1:$X$65536,12,FALSE)*$L$14),2)</f>
        <v>0</v>
      </c>
      <c r="H937" s="144">
        <f>ROUND(IF(ISNUMBER(B937), G937*B937, 0),5)</f>
        <v>0</v>
      </c>
      <c r="I937" s="14"/>
    </row>
    <row r="938" spans="1:9" ht="12" hidden="1" customHeight="1">
      <c r="A938" s="13"/>
      <c r="B938" s="140"/>
      <c r="C938" s="145"/>
      <c r="D938" s="177"/>
      <c r="E938" s="178"/>
      <c r="F938" s="142" t="str">
        <f>VLOOKUP(C938,'[2]Acha Air Sales Price List'!$B$1:$D$65536,3,FALSE)</f>
        <v>Exchange rate :</v>
      </c>
      <c r="G938" s="143">
        <f>ROUND(IF(ISBLANK(C938),0,VLOOKUP(C938,'[2]Acha Air Sales Price List'!$B$1:$X$65536,12,FALSE)*$L$14),2)</f>
        <v>0</v>
      </c>
      <c r="H938" s="144">
        <f t="shared" ref="H938:H1000" si="25">ROUND(IF(ISNUMBER(B938), G938*B938, 0),5)</f>
        <v>0</v>
      </c>
      <c r="I938" s="14"/>
    </row>
    <row r="939" spans="1:9" ht="12.4" hidden="1" customHeight="1">
      <c r="A939" s="13"/>
      <c r="B939" s="140"/>
      <c r="C939" s="145"/>
      <c r="D939" s="177"/>
      <c r="E939" s="178"/>
      <c r="F939" s="142" t="str">
        <f>VLOOKUP(C939,'[2]Acha Air Sales Price List'!$B$1:$D$65536,3,FALSE)</f>
        <v>Exchange rate :</v>
      </c>
      <c r="G939" s="143">
        <f>ROUND(IF(ISBLANK(C939),0,VLOOKUP(C939,'[2]Acha Air Sales Price List'!$B$1:$X$65536,12,FALSE)*$L$14),2)</f>
        <v>0</v>
      </c>
      <c r="H939" s="144">
        <f t="shared" si="25"/>
        <v>0</v>
      </c>
      <c r="I939" s="14"/>
    </row>
    <row r="940" spans="1:9" ht="12.4" hidden="1" customHeight="1">
      <c r="A940" s="13"/>
      <c r="B940" s="140"/>
      <c r="C940" s="145"/>
      <c r="D940" s="177"/>
      <c r="E940" s="178"/>
      <c r="F940" s="142" t="str">
        <f>VLOOKUP(C940,'[2]Acha Air Sales Price List'!$B$1:$D$65536,3,FALSE)</f>
        <v>Exchange rate :</v>
      </c>
      <c r="G940" s="143">
        <f>ROUND(IF(ISBLANK(C940),0,VLOOKUP(C940,'[2]Acha Air Sales Price List'!$B$1:$X$65536,12,FALSE)*$L$14),2)</f>
        <v>0</v>
      </c>
      <c r="H940" s="144">
        <f t="shared" si="25"/>
        <v>0</v>
      </c>
      <c r="I940" s="14"/>
    </row>
    <row r="941" spans="1:9" ht="12.4" hidden="1" customHeight="1">
      <c r="A941" s="13"/>
      <c r="B941" s="140"/>
      <c r="C941" s="145"/>
      <c r="D941" s="177"/>
      <c r="E941" s="178"/>
      <c r="F941" s="142" t="str">
        <f>VLOOKUP(C941,'[2]Acha Air Sales Price List'!$B$1:$D$65536,3,FALSE)</f>
        <v>Exchange rate :</v>
      </c>
      <c r="G941" s="143">
        <f>ROUND(IF(ISBLANK(C941),0,VLOOKUP(C941,'[2]Acha Air Sales Price List'!$B$1:$X$65536,12,FALSE)*$L$14),2)</f>
        <v>0</v>
      </c>
      <c r="H941" s="144">
        <f t="shared" si="25"/>
        <v>0</v>
      </c>
      <c r="I941" s="14"/>
    </row>
    <row r="942" spans="1:9" ht="12.4" hidden="1" customHeight="1">
      <c r="A942" s="13"/>
      <c r="B942" s="140"/>
      <c r="C942" s="145"/>
      <c r="D942" s="177"/>
      <c r="E942" s="178"/>
      <c r="F942" s="142" t="str">
        <f>VLOOKUP(C942,'[2]Acha Air Sales Price List'!$B$1:$D$65536,3,FALSE)</f>
        <v>Exchange rate :</v>
      </c>
      <c r="G942" s="143">
        <f>ROUND(IF(ISBLANK(C942),0,VLOOKUP(C942,'[2]Acha Air Sales Price List'!$B$1:$X$65536,12,FALSE)*$L$14),2)</f>
        <v>0</v>
      </c>
      <c r="H942" s="144">
        <f t="shared" si="25"/>
        <v>0</v>
      </c>
      <c r="I942" s="14"/>
    </row>
    <row r="943" spans="1:9" ht="12.4" hidden="1" customHeight="1">
      <c r="A943" s="13"/>
      <c r="B943" s="140"/>
      <c r="C943" s="145"/>
      <c r="D943" s="177"/>
      <c r="E943" s="178"/>
      <c r="F943" s="142" t="str">
        <f>VLOOKUP(C943,'[2]Acha Air Sales Price List'!$B$1:$D$65536,3,FALSE)</f>
        <v>Exchange rate :</v>
      </c>
      <c r="G943" s="143">
        <f>ROUND(IF(ISBLANK(C943),0,VLOOKUP(C943,'[2]Acha Air Sales Price List'!$B$1:$X$65536,12,FALSE)*$L$14),2)</f>
        <v>0</v>
      </c>
      <c r="H943" s="144">
        <f t="shared" si="25"/>
        <v>0</v>
      </c>
      <c r="I943" s="14"/>
    </row>
    <row r="944" spans="1:9" ht="12.4" hidden="1" customHeight="1">
      <c r="A944" s="13"/>
      <c r="B944" s="140"/>
      <c r="C944" s="145"/>
      <c r="D944" s="177"/>
      <c r="E944" s="178"/>
      <c r="F944" s="142" t="str">
        <f>VLOOKUP(C944,'[2]Acha Air Sales Price List'!$B$1:$D$65536,3,FALSE)</f>
        <v>Exchange rate :</v>
      </c>
      <c r="G944" s="143">
        <f>ROUND(IF(ISBLANK(C944),0,VLOOKUP(C944,'[2]Acha Air Sales Price List'!$B$1:$X$65536,12,FALSE)*$L$14),2)</f>
        <v>0</v>
      </c>
      <c r="H944" s="144">
        <f t="shared" si="25"/>
        <v>0</v>
      </c>
      <c r="I944" s="14"/>
    </row>
    <row r="945" spans="1:9" ht="12.4" hidden="1" customHeight="1">
      <c r="A945" s="13"/>
      <c r="B945" s="140"/>
      <c r="C945" s="145"/>
      <c r="D945" s="177"/>
      <c r="E945" s="178"/>
      <c r="F945" s="142" t="str">
        <f>VLOOKUP(C945,'[2]Acha Air Sales Price List'!$B$1:$D$65536,3,FALSE)</f>
        <v>Exchange rate :</v>
      </c>
      <c r="G945" s="143">
        <f>ROUND(IF(ISBLANK(C945),0,VLOOKUP(C945,'[2]Acha Air Sales Price List'!$B$1:$X$65536,12,FALSE)*$L$14),2)</f>
        <v>0</v>
      </c>
      <c r="H945" s="144">
        <f t="shared" si="25"/>
        <v>0</v>
      </c>
      <c r="I945" s="14"/>
    </row>
    <row r="946" spans="1:9" ht="12.4" hidden="1" customHeight="1">
      <c r="A946" s="13"/>
      <c r="B946" s="140"/>
      <c r="C946" s="145"/>
      <c r="D946" s="177"/>
      <c r="E946" s="178"/>
      <c r="F946" s="142" t="str">
        <f>VLOOKUP(C946,'[2]Acha Air Sales Price List'!$B$1:$D$65536,3,FALSE)</f>
        <v>Exchange rate :</v>
      </c>
      <c r="G946" s="143">
        <f>ROUND(IF(ISBLANK(C946),0,VLOOKUP(C946,'[2]Acha Air Sales Price List'!$B$1:$X$65536,12,FALSE)*$L$14),2)</f>
        <v>0</v>
      </c>
      <c r="H946" s="144">
        <f t="shared" si="25"/>
        <v>0</v>
      </c>
      <c r="I946" s="14"/>
    </row>
    <row r="947" spans="1:9" ht="12.4" hidden="1" customHeight="1">
      <c r="A947" s="13"/>
      <c r="B947" s="140"/>
      <c r="C947" s="145"/>
      <c r="D947" s="177"/>
      <c r="E947" s="178"/>
      <c r="F947" s="142" t="str">
        <f>VLOOKUP(C947,'[2]Acha Air Sales Price List'!$B$1:$D$65536,3,FALSE)</f>
        <v>Exchange rate :</v>
      </c>
      <c r="G947" s="143">
        <f>ROUND(IF(ISBLANK(C947),0,VLOOKUP(C947,'[2]Acha Air Sales Price List'!$B$1:$X$65536,12,FALSE)*$L$14),2)</f>
        <v>0</v>
      </c>
      <c r="H947" s="144">
        <f t="shared" si="25"/>
        <v>0</v>
      </c>
      <c r="I947" s="14"/>
    </row>
    <row r="948" spans="1:9" ht="12.4" hidden="1" customHeight="1">
      <c r="A948" s="13"/>
      <c r="B948" s="140"/>
      <c r="C948" s="145"/>
      <c r="D948" s="177"/>
      <c r="E948" s="178"/>
      <c r="F948" s="142" t="str">
        <f>VLOOKUP(C948,'[2]Acha Air Sales Price List'!$B$1:$D$65536,3,FALSE)</f>
        <v>Exchange rate :</v>
      </c>
      <c r="G948" s="143">
        <f>ROUND(IF(ISBLANK(C948),0,VLOOKUP(C948,'[2]Acha Air Sales Price List'!$B$1:$X$65536,12,FALSE)*$L$14),2)</f>
        <v>0</v>
      </c>
      <c r="H948" s="144">
        <f t="shared" si="25"/>
        <v>0</v>
      </c>
      <c r="I948" s="14"/>
    </row>
    <row r="949" spans="1:9" ht="12.4" hidden="1" customHeight="1">
      <c r="A949" s="13"/>
      <c r="B949" s="140"/>
      <c r="C949" s="145"/>
      <c r="D949" s="177"/>
      <c r="E949" s="178"/>
      <c r="F949" s="142" t="str">
        <f>VLOOKUP(C949,'[2]Acha Air Sales Price List'!$B$1:$D$65536,3,FALSE)</f>
        <v>Exchange rate :</v>
      </c>
      <c r="G949" s="143">
        <f>ROUND(IF(ISBLANK(C949),0,VLOOKUP(C949,'[2]Acha Air Sales Price List'!$B$1:$X$65536,12,FALSE)*$L$14),2)</f>
        <v>0</v>
      </c>
      <c r="H949" s="144">
        <f t="shared" si="25"/>
        <v>0</v>
      </c>
      <c r="I949" s="14"/>
    </row>
    <row r="950" spans="1:9" ht="12.4" hidden="1" customHeight="1">
      <c r="A950" s="13"/>
      <c r="B950" s="140"/>
      <c r="C950" s="145"/>
      <c r="D950" s="177"/>
      <c r="E950" s="178"/>
      <c r="F950" s="142" t="str">
        <f>VLOOKUP(C950,'[2]Acha Air Sales Price List'!$B$1:$D$65536,3,FALSE)</f>
        <v>Exchange rate :</v>
      </c>
      <c r="G950" s="143">
        <f>ROUND(IF(ISBLANK(C950),0,VLOOKUP(C950,'[2]Acha Air Sales Price List'!$B$1:$X$65536,12,FALSE)*$L$14),2)</f>
        <v>0</v>
      </c>
      <c r="H950" s="144">
        <f t="shared" si="25"/>
        <v>0</v>
      </c>
      <c r="I950" s="14"/>
    </row>
    <row r="951" spans="1:9" ht="12" hidden="1" customHeight="1">
      <c r="A951" s="13"/>
      <c r="B951" s="140"/>
      <c r="C951" s="145"/>
      <c r="D951" s="177"/>
      <c r="E951" s="178"/>
      <c r="F951" s="142" t="str">
        <f>VLOOKUP(C951,'[2]Acha Air Sales Price List'!$B$1:$D$65536,3,FALSE)</f>
        <v>Exchange rate :</v>
      </c>
      <c r="G951" s="143">
        <f>ROUND(IF(ISBLANK(C951),0,VLOOKUP(C951,'[2]Acha Air Sales Price List'!$B$1:$X$65536,12,FALSE)*$L$14),2)</f>
        <v>0</v>
      </c>
      <c r="H951" s="144">
        <f t="shared" si="25"/>
        <v>0</v>
      </c>
      <c r="I951" s="14"/>
    </row>
    <row r="952" spans="1:9" ht="12.4" hidden="1" customHeight="1">
      <c r="A952" s="13"/>
      <c r="B952" s="140"/>
      <c r="C952" s="145"/>
      <c r="D952" s="177"/>
      <c r="E952" s="178"/>
      <c r="F952" s="142" t="str">
        <f>VLOOKUP(C952,'[2]Acha Air Sales Price List'!$B$1:$D$65536,3,FALSE)</f>
        <v>Exchange rate :</v>
      </c>
      <c r="G952" s="143">
        <f>ROUND(IF(ISBLANK(C952),0,VLOOKUP(C952,'[2]Acha Air Sales Price List'!$B$1:$X$65536,12,FALSE)*$L$14),2)</f>
        <v>0</v>
      </c>
      <c r="H952" s="144">
        <f t="shared" si="25"/>
        <v>0</v>
      </c>
      <c r="I952" s="14"/>
    </row>
    <row r="953" spans="1:9" ht="12.4" hidden="1" customHeight="1">
      <c r="A953" s="13"/>
      <c r="B953" s="140"/>
      <c r="C953" s="145"/>
      <c r="D953" s="177"/>
      <c r="E953" s="178"/>
      <c r="F953" s="142" t="str">
        <f>VLOOKUP(C953,'[2]Acha Air Sales Price List'!$B$1:$D$65536,3,FALSE)</f>
        <v>Exchange rate :</v>
      </c>
      <c r="G953" s="143">
        <f>ROUND(IF(ISBLANK(C953),0,VLOOKUP(C953,'[2]Acha Air Sales Price List'!$B$1:$X$65536,12,FALSE)*$L$14),2)</f>
        <v>0</v>
      </c>
      <c r="H953" s="144">
        <f t="shared" si="25"/>
        <v>0</v>
      </c>
      <c r="I953" s="14"/>
    </row>
    <row r="954" spans="1:9" ht="12.4" hidden="1" customHeight="1">
      <c r="A954" s="13"/>
      <c r="B954" s="140"/>
      <c r="C954" s="145"/>
      <c r="D954" s="177"/>
      <c r="E954" s="178"/>
      <c r="F954" s="142" t="str">
        <f>VLOOKUP(C954,'[2]Acha Air Sales Price List'!$B$1:$D$65536,3,FALSE)</f>
        <v>Exchange rate :</v>
      </c>
      <c r="G954" s="143">
        <f>ROUND(IF(ISBLANK(C954),0,VLOOKUP(C954,'[2]Acha Air Sales Price List'!$B$1:$X$65536,12,FALSE)*$L$14),2)</f>
        <v>0</v>
      </c>
      <c r="H954" s="144">
        <f t="shared" si="25"/>
        <v>0</v>
      </c>
      <c r="I954" s="14"/>
    </row>
    <row r="955" spans="1:9" ht="12.4" hidden="1" customHeight="1">
      <c r="A955" s="13"/>
      <c r="B955" s="140"/>
      <c r="C955" s="145"/>
      <c r="D955" s="177"/>
      <c r="E955" s="178"/>
      <c r="F955" s="142" t="str">
        <f>VLOOKUP(C955,'[2]Acha Air Sales Price List'!$B$1:$D$65536,3,FALSE)</f>
        <v>Exchange rate :</v>
      </c>
      <c r="G955" s="143">
        <f>ROUND(IF(ISBLANK(C955),0,VLOOKUP(C955,'[2]Acha Air Sales Price List'!$B$1:$X$65536,12,FALSE)*$L$14),2)</f>
        <v>0</v>
      </c>
      <c r="H955" s="144">
        <f t="shared" si="25"/>
        <v>0</v>
      </c>
      <c r="I955" s="14"/>
    </row>
    <row r="956" spans="1:9" ht="12.4" hidden="1" customHeight="1">
      <c r="A956" s="13"/>
      <c r="B956" s="140"/>
      <c r="C956" s="145"/>
      <c r="D956" s="177"/>
      <c r="E956" s="178"/>
      <c r="F956" s="142" t="str">
        <f>VLOOKUP(C956,'[2]Acha Air Sales Price List'!$B$1:$D$65536,3,FALSE)</f>
        <v>Exchange rate :</v>
      </c>
      <c r="G956" s="143">
        <f>ROUND(IF(ISBLANK(C956),0,VLOOKUP(C956,'[2]Acha Air Sales Price List'!$B$1:$X$65536,12,FALSE)*$L$14),2)</f>
        <v>0</v>
      </c>
      <c r="H956" s="144">
        <f t="shared" si="25"/>
        <v>0</v>
      </c>
      <c r="I956" s="14"/>
    </row>
    <row r="957" spans="1:9" ht="12.4" hidden="1" customHeight="1">
      <c r="A957" s="13"/>
      <c r="B957" s="140"/>
      <c r="C957" s="145"/>
      <c r="D957" s="177"/>
      <c r="E957" s="178"/>
      <c r="F957" s="142" t="str">
        <f>VLOOKUP(C957,'[2]Acha Air Sales Price List'!$B$1:$D$65536,3,FALSE)</f>
        <v>Exchange rate :</v>
      </c>
      <c r="G957" s="143">
        <f>ROUND(IF(ISBLANK(C957),0,VLOOKUP(C957,'[2]Acha Air Sales Price List'!$B$1:$X$65536,12,FALSE)*$L$14),2)</f>
        <v>0</v>
      </c>
      <c r="H957" s="144">
        <f t="shared" si="25"/>
        <v>0</v>
      </c>
      <c r="I957" s="14"/>
    </row>
    <row r="958" spans="1:9" ht="12.4" hidden="1" customHeight="1">
      <c r="A958" s="13"/>
      <c r="B958" s="140"/>
      <c r="C958" s="145"/>
      <c r="D958" s="177"/>
      <c r="E958" s="178"/>
      <c r="F958" s="142" t="str">
        <f>VLOOKUP(C958,'[2]Acha Air Sales Price List'!$B$1:$D$65536,3,FALSE)</f>
        <v>Exchange rate :</v>
      </c>
      <c r="G958" s="143">
        <f>ROUND(IF(ISBLANK(C958),0,VLOOKUP(C958,'[2]Acha Air Sales Price List'!$B$1:$X$65536,12,FALSE)*$L$14),2)</f>
        <v>0</v>
      </c>
      <c r="H958" s="144">
        <f t="shared" si="25"/>
        <v>0</v>
      </c>
      <c r="I958" s="14"/>
    </row>
    <row r="959" spans="1:9" ht="12.4" hidden="1" customHeight="1">
      <c r="A959" s="13"/>
      <c r="B959" s="140"/>
      <c r="C959" s="145"/>
      <c r="D959" s="177"/>
      <c r="E959" s="178"/>
      <c r="F959" s="142" t="str">
        <f>VLOOKUP(C959,'[2]Acha Air Sales Price List'!$B$1:$D$65536,3,FALSE)</f>
        <v>Exchange rate :</v>
      </c>
      <c r="G959" s="143">
        <f>ROUND(IF(ISBLANK(C959),0,VLOOKUP(C959,'[2]Acha Air Sales Price List'!$B$1:$X$65536,12,FALSE)*$L$14),2)</f>
        <v>0</v>
      </c>
      <c r="H959" s="144">
        <f t="shared" si="25"/>
        <v>0</v>
      </c>
      <c r="I959" s="14"/>
    </row>
    <row r="960" spans="1:9" ht="12.4" hidden="1" customHeight="1">
      <c r="A960" s="13"/>
      <c r="B960" s="140"/>
      <c r="C960" s="145"/>
      <c r="D960" s="177"/>
      <c r="E960" s="178"/>
      <c r="F960" s="142" t="str">
        <f>VLOOKUP(C960,'[2]Acha Air Sales Price List'!$B$1:$D$65536,3,FALSE)</f>
        <v>Exchange rate :</v>
      </c>
      <c r="G960" s="143">
        <f>ROUND(IF(ISBLANK(C960),0,VLOOKUP(C960,'[2]Acha Air Sales Price List'!$B$1:$X$65536,12,FALSE)*$L$14),2)</f>
        <v>0</v>
      </c>
      <c r="H960" s="144">
        <f t="shared" si="25"/>
        <v>0</v>
      </c>
      <c r="I960" s="14"/>
    </row>
    <row r="961" spans="1:9" ht="12.4" hidden="1" customHeight="1">
      <c r="A961" s="13"/>
      <c r="B961" s="140"/>
      <c r="C961" s="145"/>
      <c r="D961" s="177"/>
      <c r="E961" s="178"/>
      <c r="F961" s="142" t="str">
        <f>VLOOKUP(C961,'[2]Acha Air Sales Price List'!$B$1:$D$65536,3,FALSE)</f>
        <v>Exchange rate :</v>
      </c>
      <c r="G961" s="143">
        <f>ROUND(IF(ISBLANK(C961),0,VLOOKUP(C961,'[2]Acha Air Sales Price List'!$B$1:$X$65536,12,FALSE)*$L$14),2)</f>
        <v>0</v>
      </c>
      <c r="H961" s="144">
        <f t="shared" si="25"/>
        <v>0</v>
      </c>
      <c r="I961" s="14"/>
    </row>
    <row r="962" spans="1:9" ht="12.4" hidden="1" customHeight="1">
      <c r="A962" s="13"/>
      <c r="B962" s="140"/>
      <c r="C962" s="145"/>
      <c r="D962" s="177"/>
      <c r="E962" s="178"/>
      <c r="F962" s="142" t="str">
        <f>VLOOKUP(C962,'[2]Acha Air Sales Price List'!$B$1:$D$65536,3,FALSE)</f>
        <v>Exchange rate :</v>
      </c>
      <c r="G962" s="143">
        <f>ROUND(IF(ISBLANK(C962),0,VLOOKUP(C962,'[2]Acha Air Sales Price List'!$B$1:$X$65536,12,FALSE)*$L$14),2)</f>
        <v>0</v>
      </c>
      <c r="H962" s="144">
        <f t="shared" si="25"/>
        <v>0</v>
      </c>
      <c r="I962" s="14"/>
    </row>
    <row r="963" spans="1:9" ht="12.4" hidden="1" customHeight="1">
      <c r="A963" s="13"/>
      <c r="B963" s="140"/>
      <c r="C963" s="145"/>
      <c r="D963" s="177"/>
      <c r="E963" s="178"/>
      <c r="F963" s="142" t="str">
        <f>VLOOKUP(C963,'[2]Acha Air Sales Price List'!$B$1:$D$65536,3,FALSE)</f>
        <v>Exchange rate :</v>
      </c>
      <c r="G963" s="143">
        <f>ROUND(IF(ISBLANK(C963),0,VLOOKUP(C963,'[2]Acha Air Sales Price List'!$B$1:$X$65536,12,FALSE)*$L$14),2)</f>
        <v>0</v>
      </c>
      <c r="H963" s="144">
        <f t="shared" si="25"/>
        <v>0</v>
      </c>
      <c r="I963" s="14"/>
    </row>
    <row r="964" spans="1:9" ht="12.4" hidden="1" customHeight="1">
      <c r="A964" s="13"/>
      <c r="B964" s="140"/>
      <c r="C964" s="145"/>
      <c r="D964" s="177"/>
      <c r="E964" s="178"/>
      <c r="F964" s="142" t="str">
        <f>VLOOKUP(C964,'[2]Acha Air Sales Price List'!$B$1:$D$65536,3,FALSE)</f>
        <v>Exchange rate :</v>
      </c>
      <c r="G964" s="143">
        <f>ROUND(IF(ISBLANK(C964),0,VLOOKUP(C964,'[2]Acha Air Sales Price List'!$B$1:$X$65536,12,FALSE)*$L$14),2)</f>
        <v>0</v>
      </c>
      <c r="H964" s="144">
        <f t="shared" si="25"/>
        <v>0</v>
      </c>
      <c r="I964" s="14"/>
    </row>
    <row r="965" spans="1:9" ht="12.4" hidden="1" customHeight="1">
      <c r="A965" s="13"/>
      <c r="B965" s="140"/>
      <c r="C965" s="145"/>
      <c r="D965" s="177"/>
      <c r="E965" s="178"/>
      <c r="F965" s="142" t="str">
        <f>VLOOKUP(C965,'[2]Acha Air Sales Price List'!$B$1:$D$65536,3,FALSE)</f>
        <v>Exchange rate :</v>
      </c>
      <c r="G965" s="143">
        <f>ROUND(IF(ISBLANK(C965),0,VLOOKUP(C965,'[2]Acha Air Sales Price List'!$B$1:$X$65536,12,FALSE)*$L$14),2)</f>
        <v>0</v>
      </c>
      <c r="H965" s="144">
        <f t="shared" si="25"/>
        <v>0</v>
      </c>
      <c r="I965" s="14"/>
    </row>
    <row r="966" spans="1:9" ht="12.4" hidden="1" customHeight="1">
      <c r="A966" s="13"/>
      <c r="B966" s="140"/>
      <c r="C966" s="145"/>
      <c r="D966" s="177"/>
      <c r="E966" s="178"/>
      <c r="F966" s="142" t="str">
        <f>VLOOKUP(C966,'[2]Acha Air Sales Price List'!$B$1:$D$65536,3,FALSE)</f>
        <v>Exchange rate :</v>
      </c>
      <c r="G966" s="143">
        <f>ROUND(IF(ISBLANK(C966),0,VLOOKUP(C966,'[2]Acha Air Sales Price List'!$B$1:$X$65536,12,FALSE)*$L$14),2)</f>
        <v>0</v>
      </c>
      <c r="H966" s="144">
        <f t="shared" si="25"/>
        <v>0</v>
      </c>
      <c r="I966" s="14"/>
    </row>
    <row r="967" spans="1:9" ht="12.4" hidden="1" customHeight="1">
      <c r="A967" s="13"/>
      <c r="B967" s="140"/>
      <c r="C967" s="145"/>
      <c r="D967" s="177"/>
      <c r="E967" s="178"/>
      <c r="F967" s="142" t="str">
        <f>VLOOKUP(C967,'[2]Acha Air Sales Price List'!$B$1:$D$65536,3,FALSE)</f>
        <v>Exchange rate :</v>
      </c>
      <c r="G967" s="143">
        <f>ROUND(IF(ISBLANK(C967),0,VLOOKUP(C967,'[2]Acha Air Sales Price List'!$B$1:$X$65536,12,FALSE)*$L$14),2)</f>
        <v>0</v>
      </c>
      <c r="H967" s="144">
        <f t="shared" si="25"/>
        <v>0</v>
      </c>
      <c r="I967" s="14"/>
    </row>
    <row r="968" spans="1:9" ht="12.4" hidden="1" customHeight="1">
      <c r="A968" s="13"/>
      <c r="B968" s="140"/>
      <c r="C968" s="145"/>
      <c r="D968" s="177"/>
      <c r="E968" s="178"/>
      <c r="F968" s="142" t="str">
        <f>VLOOKUP(C968,'[2]Acha Air Sales Price List'!$B$1:$D$65536,3,FALSE)</f>
        <v>Exchange rate :</v>
      </c>
      <c r="G968" s="143">
        <f>ROUND(IF(ISBLANK(C968),0,VLOOKUP(C968,'[2]Acha Air Sales Price List'!$B$1:$X$65536,12,FALSE)*$L$14),2)</f>
        <v>0</v>
      </c>
      <c r="H968" s="144">
        <f t="shared" si="25"/>
        <v>0</v>
      </c>
      <c r="I968" s="14"/>
    </row>
    <row r="969" spans="1:9" ht="12.4" hidden="1" customHeight="1">
      <c r="A969" s="13"/>
      <c r="B969" s="140"/>
      <c r="C969" s="145"/>
      <c r="D969" s="177"/>
      <c r="E969" s="178"/>
      <c r="F969" s="142" t="str">
        <f>VLOOKUP(C969,'[2]Acha Air Sales Price List'!$B$1:$D$65536,3,FALSE)</f>
        <v>Exchange rate :</v>
      </c>
      <c r="G969" s="143">
        <f>ROUND(IF(ISBLANK(C969),0,VLOOKUP(C969,'[2]Acha Air Sales Price List'!$B$1:$X$65536,12,FALSE)*$L$14),2)</f>
        <v>0</v>
      </c>
      <c r="H969" s="144">
        <f t="shared" si="25"/>
        <v>0</v>
      </c>
      <c r="I969" s="14"/>
    </row>
    <row r="970" spans="1:9" ht="12.4" hidden="1" customHeight="1">
      <c r="A970" s="13"/>
      <c r="B970" s="140"/>
      <c r="C970" s="145"/>
      <c r="D970" s="177"/>
      <c r="E970" s="178"/>
      <c r="F970" s="142" t="str">
        <f>VLOOKUP(C970,'[2]Acha Air Sales Price List'!$B$1:$D$65536,3,FALSE)</f>
        <v>Exchange rate :</v>
      </c>
      <c r="G970" s="143">
        <f>ROUND(IF(ISBLANK(C970),0,VLOOKUP(C970,'[2]Acha Air Sales Price List'!$B$1:$X$65536,12,FALSE)*$L$14),2)</f>
        <v>0</v>
      </c>
      <c r="H970" s="144">
        <f t="shared" si="25"/>
        <v>0</v>
      </c>
      <c r="I970" s="14"/>
    </row>
    <row r="971" spans="1:9" ht="12.4" hidden="1" customHeight="1">
      <c r="A971" s="13"/>
      <c r="B971" s="140"/>
      <c r="C971" s="145"/>
      <c r="D971" s="177"/>
      <c r="E971" s="178"/>
      <c r="F971" s="142" t="str">
        <f>VLOOKUP(C971,'[2]Acha Air Sales Price List'!$B$1:$D$65536,3,FALSE)</f>
        <v>Exchange rate :</v>
      </c>
      <c r="G971" s="143">
        <f>ROUND(IF(ISBLANK(C971),0,VLOOKUP(C971,'[2]Acha Air Sales Price List'!$B$1:$X$65536,12,FALSE)*$L$14),2)</f>
        <v>0</v>
      </c>
      <c r="H971" s="144">
        <f t="shared" si="25"/>
        <v>0</v>
      </c>
      <c r="I971" s="14"/>
    </row>
    <row r="972" spans="1:9" ht="12.4" hidden="1" customHeight="1">
      <c r="A972" s="13"/>
      <c r="B972" s="140"/>
      <c r="C972" s="145"/>
      <c r="D972" s="177"/>
      <c r="E972" s="178"/>
      <c r="F972" s="142" t="str">
        <f>VLOOKUP(C972,'[2]Acha Air Sales Price List'!$B$1:$D$65536,3,FALSE)</f>
        <v>Exchange rate :</v>
      </c>
      <c r="G972" s="143">
        <f>ROUND(IF(ISBLANK(C972),0,VLOOKUP(C972,'[2]Acha Air Sales Price List'!$B$1:$X$65536,12,FALSE)*$L$14),2)</f>
        <v>0</v>
      </c>
      <c r="H972" s="144">
        <f t="shared" si="25"/>
        <v>0</v>
      </c>
      <c r="I972" s="14"/>
    </row>
    <row r="973" spans="1:9" ht="12.4" hidden="1" customHeight="1">
      <c r="A973" s="13"/>
      <c r="B973" s="140"/>
      <c r="C973" s="145"/>
      <c r="D973" s="177"/>
      <c r="E973" s="178"/>
      <c r="F973" s="142" t="str">
        <f>VLOOKUP(C973,'[2]Acha Air Sales Price List'!$B$1:$D$65536,3,FALSE)</f>
        <v>Exchange rate :</v>
      </c>
      <c r="G973" s="143">
        <f>ROUND(IF(ISBLANK(C973),0,VLOOKUP(C973,'[2]Acha Air Sales Price List'!$B$1:$X$65536,12,FALSE)*$L$14),2)</f>
        <v>0</v>
      </c>
      <c r="H973" s="144">
        <f t="shared" si="25"/>
        <v>0</v>
      </c>
      <c r="I973" s="14"/>
    </row>
    <row r="974" spans="1:9" ht="12.4" hidden="1" customHeight="1">
      <c r="A974" s="13"/>
      <c r="B974" s="140"/>
      <c r="C974" s="146"/>
      <c r="D974" s="177"/>
      <c r="E974" s="178"/>
      <c r="F974" s="142" t="str">
        <f>VLOOKUP(C974,'[2]Acha Air Sales Price List'!$B$1:$D$65536,3,FALSE)</f>
        <v>Exchange rate :</v>
      </c>
      <c r="G974" s="143">
        <f>ROUND(IF(ISBLANK(C974),0,VLOOKUP(C974,'[2]Acha Air Sales Price List'!$B$1:$X$65536,12,FALSE)*$L$14),2)</f>
        <v>0</v>
      </c>
      <c r="H974" s="144">
        <f t="shared" si="25"/>
        <v>0</v>
      </c>
      <c r="I974" s="14"/>
    </row>
    <row r="975" spans="1:9" ht="12" hidden="1" customHeight="1">
      <c r="A975" s="13"/>
      <c r="B975" s="140"/>
      <c r="C975" s="145"/>
      <c r="D975" s="177"/>
      <c r="E975" s="178"/>
      <c r="F975" s="142" t="str">
        <f>VLOOKUP(C975,'[2]Acha Air Sales Price List'!$B$1:$D$65536,3,FALSE)</f>
        <v>Exchange rate :</v>
      </c>
      <c r="G975" s="143">
        <f>ROUND(IF(ISBLANK(C975),0,VLOOKUP(C975,'[2]Acha Air Sales Price List'!$B$1:$X$65536,12,FALSE)*$L$14),2)</f>
        <v>0</v>
      </c>
      <c r="H975" s="144">
        <f t="shared" si="25"/>
        <v>0</v>
      </c>
      <c r="I975" s="14"/>
    </row>
    <row r="976" spans="1:9" ht="12.4" hidden="1" customHeight="1">
      <c r="A976" s="13"/>
      <c r="B976" s="140"/>
      <c r="C976" s="145"/>
      <c r="D976" s="177"/>
      <c r="E976" s="178"/>
      <c r="F976" s="142" t="str">
        <f>VLOOKUP(C976,'[2]Acha Air Sales Price List'!$B$1:$D$65536,3,FALSE)</f>
        <v>Exchange rate :</v>
      </c>
      <c r="G976" s="143">
        <f>ROUND(IF(ISBLANK(C976),0,VLOOKUP(C976,'[2]Acha Air Sales Price List'!$B$1:$X$65536,12,FALSE)*$L$14),2)</f>
        <v>0</v>
      </c>
      <c r="H976" s="144">
        <f t="shared" si="25"/>
        <v>0</v>
      </c>
      <c r="I976" s="14"/>
    </row>
    <row r="977" spans="1:9" ht="12.4" hidden="1" customHeight="1">
      <c r="A977" s="13"/>
      <c r="B977" s="140"/>
      <c r="C977" s="145"/>
      <c r="D977" s="177"/>
      <c r="E977" s="178"/>
      <c r="F977" s="142" t="str">
        <f>VLOOKUP(C977,'[2]Acha Air Sales Price List'!$B$1:$D$65536,3,FALSE)</f>
        <v>Exchange rate :</v>
      </c>
      <c r="G977" s="143">
        <f>ROUND(IF(ISBLANK(C977),0,VLOOKUP(C977,'[2]Acha Air Sales Price List'!$B$1:$X$65536,12,FALSE)*$L$14),2)</f>
        <v>0</v>
      </c>
      <c r="H977" s="144">
        <f t="shared" si="25"/>
        <v>0</v>
      </c>
      <c r="I977" s="14"/>
    </row>
    <row r="978" spans="1:9" ht="12.4" hidden="1" customHeight="1">
      <c r="A978" s="13"/>
      <c r="B978" s="140"/>
      <c r="C978" s="145"/>
      <c r="D978" s="177"/>
      <c r="E978" s="178"/>
      <c r="F978" s="142" t="str">
        <f>VLOOKUP(C978,'[2]Acha Air Sales Price List'!$B$1:$D$65536,3,FALSE)</f>
        <v>Exchange rate :</v>
      </c>
      <c r="G978" s="143">
        <f>ROUND(IF(ISBLANK(C978),0,VLOOKUP(C978,'[2]Acha Air Sales Price List'!$B$1:$X$65536,12,FALSE)*$L$14),2)</f>
        <v>0</v>
      </c>
      <c r="H978" s="144">
        <f t="shared" si="25"/>
        <v>0</v>
      </c>
      <c r="I978" s="14"/>
    </row>
    <row r="979" spans="1:9" ht="12.4" hidden="1" customHeight="1">
      <c r="A979" s="13"/>
      <c r="B979" s="140"/>
      <c r="C979" s="145"/>
      <c r="D979" s="177"/>
      <c r="E979" s="178"/>
      <c r="F979" s="142" t="str">
        <f>VLOOKUP(C979,'[2]Acha Air Sales Price List'!$B$1:$D$65536,3,FALSE)</f>
        <v>Exchange rate :</v>
      </c>
      <c r="G979" s="143">
        <f>ROUND(IF(ISBLANK(C979),0,VLOOKUP(C979,'[2]Acha Air Sales Price List'!$B$1:$X$65536,12,FALSE)*$L$14),2)</f>
        <v>0</v>
      </c>
      <c r="H979" s="144">
        <f t="shared" si="25"/>
        <v>0</v>
      </c>
      <c r="I979" s="14"/>
    </row>
    <row r="980" spans="1:9" ht="12.4" hidden="1" customHeight="1">
      <c r="A980" s="13"/>
      <c r="B980" s="140"/>
      <c r="C980" s="145"/>
      <c r="D980" s="177"/>
      <c r="E980" s="178"/>
      <c r="F980" s="142" t="str">
        <f>VLOOKUP(C980,'[2]Acha Air Sales Price List'!$B$1:$D$65536,3,FALSE)</f>
        <v>Exchange rate :</v>
      </c>
      <c r="G980" s="143">
        <f>ROUND(IF(ISBLANK(C980),0,VLOOKUP(C980,'[2]Acha Air Sales Price List'!$B$1:$X$65536,12,FALSE)*$L$14),2)</f>
        <v>0</v>
      </c>
      <c r="H980" s="144">
        <f t="shared" si="25"/>
        <v>0</v>
      </c>
      <c r="I980" s="14"/>
    </row>
    <row r="981" spans="1:9" ht="12.4" hidden="1" customHeight="1">
      <c r="A981" s="13"/>
      <c r="B981" s="140"/>
      <c r="C981" s="145"/>
      <c r="D981" s="177"/>
      <c r="E981" s="178"/>
      <c r="F981" s="142" t="str">
        <f>VLOOKUP(C981,'[2]Acha Air Sales Price List'!$B$1:$D$65536,3,FALSE)</f>
        <v>Exchange rate :</v>
      </c>
      <c r="G981" s="143">
        <f>ROUND(IF(ISBLANK(C981),0,VLOOKUP(C981,'[2]Acha Air Sales Price List'!$B$1:$X$65536,12,FALSE)*$L$14),2)</f>
        <v>0</v>
      </c>
      <c r="H981" s="144">
        <f t="shared" si="25"/>
        <v>0</v>
      </c>
      <c r="I981" s="14"/>
    </row>
    <row r="982" spans="1:9" ht="12.4" hidden="1" customHeight="1">
      <c r="A982" s="13"/>
      <c r="B982" s="140"/>
      <c r="C982" s="145"/>
      <c r="D982" s="177"/>
      <c r="E982" s="178"/>
      <c r="F982" s="142" t="str">
        <f>VLOOKUP(C982,'[2]Acha Air Sales Price List'!$B$1:$D$65536,3,FALSE)</f>
        <v>Exchange rate :</v>
      </c>
      <c r="G982" s="143">
        <f>ROUND(IF(ISBLANK(C982),0,VLOOKUP(C982,'[2]Acha Air Sales Price List'!$B$1:$X$65536,12,FALSE)*$L$14),2)</f>
        <v>0</v>
      </c>
      <c r="H982" s="144">
        <f t="shared" si="25"/>
        <v>0</v>
      </c>
      <c r="I982" s="14"/>
    </row>
    <row r="983" spans="1:9" ht="12.4" hidden="1" customHeight="1">
      <c r="A983" s="13"/>
      <c r="B983" s="140"/>
      <c r="C983" s="145"/>
      <c r="D983" s="177"/>
      <c r="E983" s="178"/>
      <c r="F983" s="142" t="str">
        <f>VLOOKUP(C983,'[2]Acha Air Sales Price List'!$B$1:$D$65536,3,FALSE)</f>
        <v>Exchange rate :</v>
      </c>
      <c r="G983" s="143">
        <f>ROUND(IF(ISBLANK(C983),0,VLOOKUP(C983,'[2]Acha Air Sales Price List'!$B$1:$X$65536,12,FALSE)*$L$14),2)</f>
        <v>0</v>
      </c>
      <c r="H983" s="144">
        <f t="shared" si="25"/>
        <v>0</v>
      </c>
      <c r="I983" s="14"/>
    </row>
    <row r="984" spans="1:9" ht="12.4" hidden="1" customHeight="1">
      <c r="A984" s="13"/>
      <c r="B984" s="140"/>
      <c r="C984" s="145"/>
      <c r="D984" s="177"/>
      <c r="E984" s="178"/>
      <c r="F984" s="142" t="str">
        <f>VLOOKUP(C984,'[2]Acha Air Sales Price List'!$B$1:$D$65536,3,FALSE)</f>
        <v>Exchange rate :</v>
      </c>
      <c r="G984" s="143">
        <f>ROUND(IF(ISBLANK(C984),0,VLOOKUP(C984,'[2]Acha Air Sales Price List'!$B$1:$X$65536,12,FALSE)*$L$14),2)</f>
        <v>0</v>
      </c>
      <c r="H984" s="144">
        <f t="shared" si="25"/>
        <v>0</v>
      </c>
      <c r="I984" s="14"/>
    </row>
    <row r="985" spans="1:9" ht="12.4" hidden="1" customHeight="1">
      <c r="A985" s="13"/>
      <c r="B985" s="140"/>
      <c r="C985" s="145"/>
      <c r="D985" s="177"/>
      <c r="E985" s="178"/>
      <c r="F985" s="142" t="str">
        <f>VLOOKUP(C985,'[2]Acha Air Sales Price List'!$B$1:$D$65536,3,FALSE)</f>
        <v>Exchange rate :</v>
      </c>
      <c r="G985" s="143">
        <f>ROUND(IF(ISBLANK(C985),0,VLOOKUP(C985,'[2]Acha Air Sales Price List'!$B$1:$X$65536,12,FALSE)*$L$14),2)</f>
        <v>0</v>
      </c>
      <c r="H985" s="144">
        <f t="shared" si="25"/>
        <v>0</v>
      </c>
      <c r="I985" s="14"/>
    </row>
    <row r="986" spans="1:9" ht="12.4" hidden="1" customHeight="1">
      <c r="A986" s="13"/>
      <c r="B986" s="140"/>
      <c r="C986" s="145"/>
      <c r="D986" s="177"/>
      <c r="E986" s="178"/>
      <c r="F986" s="142" t="str">
        <f>VLOOKUP(C986,'[2]Acha Air Sales Price List'!$B$1:$D$65536,3,FALSE)</f>
        <v>Exchange rate :</v>
      </c>
      <c r="G986" s="143">
        <f>ROUND(IF(ISBLANK(C986),0,VLOOKUP(C986,'[2]Acha Air Sales Price List'!$B$1:$X$65536,12,FALSE)*$L$14),2)</f>
        <v>0</v>
      </c>
      <c r="H986" s="144">
        <f t="shared" si="25"/>
        <v>0</v>
      </c>
      <c r="I986" s="14"/>
    </row>
    <row r="987" spans="1:9" ht="12.4" hidden="1" customHeight="1">
      <c r="A987" s="13"/>
      <c r="B987" s="140"/>
      <c r="C987" s="145"/>
      <c r="D987" s="177"/>
      <c r="E987" s="178"/>
      <c r="F987" s="142" t="str">
        <f>VLOOKUP(C987,'[2]Acha Air Sales Price List'!$B$1:$D$65536,3,FALSE)</f>
        <v>Exchange rate :</v>
      </c>
      <c r="G987" s="143">
        <f>ROUND(IF(ISBLANK(C987),0,VLOOKUP(C987,'[2]Acha Air Sales Price List'!$B$1:$X$65536,12,FALSE)*$L$14),2)</f>
        <v>0</v>
      </c>
      <c r="H987" s="144">
        <f t="shared" si="25"/>
        <v>0</v>
      </c>
      <c r="I987" s="14"/>
    </row>
    <row r="988" spans="1:9" ht="12.4" hidden="1" customHeight="1">
      <c r="A988" s="13"/>
      <c r="B988" s="140"/>
      <c r="C988" s="145"/>
      <c r="D988" s="177"/>
      <c r="E988" s="178"/>
      <c r="F988" s="142" t="str">
        <f>VLOOKUP(C988,'[2]Acha Air Sales Price List'!$B$1:$D$65536,3,FALSE)</f>
        <v>Exchange rate :</v>
      </c>
      <c r="G988" s="143">
        <f>ROUND(IF(ISBLANK(C988),0,VLOOKUP(C988,'[2]Acha Air Sales Price List'!$B$1:$X$65536,12,FALSE)*$L$14),2)</f>
        <v>0</v>
      </c>
      <c r="H988" s="144">
        <f t="shared" si="25"/>
        <v>0</v>
      </c>
      <c r="I988" s="14"/>
    </row>
    <row r="989" spans="1:9" ht="12.4" hidden="1" customHeight="1">
      <c r="A989" s="13"/>
      <c r="B989" s="140"/>
      <c r="C989" s="145"/>
      <c r="D989" s="177"/>
      <c r="E989" s="178"/>
      <c r="F989" s="142" t="str">
        <f>VLOOKUP(C989,'[2]Acha Air Sales Price List'!$B$1:$D$65536,3,FALSE)</f>
        <v>Exchange rate :</v>
      </c>
      <c r="G989" s="143">
        <f>ROUND(IF(ISBLANK(C989),0,VLOOKUP(C989,'[2]Acha Air Sales Price List'!$B$1:$X$65536,12,FALSE)*$L$14),2)</f>
        <v>0</v>
      </c>
      <c r="H989" s="144">
        <f t="shared" si="25"/>
        <v>0</v>
      </c>
      <c r="I989" s="14"/>
    </row>
    <row r="990" spans="1:9" ht="12.4" hidden="1" customHeight="1">
      <c r="A990" s="13"/>
      <c r="B990" s="140"/>
      <c r="C990" s="145"/>
      <c r="D990" s="177"/>
      <c r="E990" s="178"/>
      <c r="F990" s="142" t="str">
        <f>VLOOKUP(C990,'[2]Acha Air Sales Price List'!$B$1:$D$65536,3,FALSE)</f>
        <v>Exchange rate :</v>
      </c>
      <c r="G990" s="143">
        <f>ROUND(IF(ISBLANK(C990),0,VLOOKUP(C990,'[2]Acha Air Sales Price List'!$B$1:$X$65536,12,FALSE)*$L$14),2)</f>
        <v>0</v>
      </c>
      <c r="H990" s="144">
        <f t="shared" si="25"/>
        <v>0</v>
      </c>
      <c r="I990" s="14"/>
    </row>
    <row r="991" spans="1:9" ht="12.4" hidden="1" customHeight="1">
      <c r="A991" s="13"/>
      <c r="B991" s="140"/>
      <c r="C991" s="145"/>
      <c r="D991" s="177"/>
      <c r="E991" s="178"/>
      <c r="F991" s="142" t="str">
        <f>VLOOKUP(C991,'[2]Acha Air Sales Price List'!$B$1:$D$65536,3,FALSE)</f>
        <v>Exchange rate :</v>
      </c>
      <c r="G991" s="143">
        <f>ROUND(IF(ISBLANK(C991),0,VLOOKUP(C991,'[2]Acha Air Sales Price List'!$B$1:$X$65536,12,FALSE)*$L$14),2)</f>
        <v>0</v>
      </c>
      <c r="H991" s="144">
        <f t="shared" si="25"/>
        <v>0</v>
      </c>
      <c r="I991" s="14"/>
    </row>
    <row r="992" spans="1:9" ht="12.4" hidden="1" customHeight="1">
      <c r="A992" s="13"/>
      <c r="B992" s="140"/>
      <c r="C992" s="145"/>
      <c r="D992" s="177"/>
      <c r="E992" s="178"/>
      <c r="F992" s="142" t="str">
        <f>VLOOKUP(C992,'[2]Acha Air Sales Price List'!$B$1:$D$65536,3,FALSE)</f>
        <v>Exchange rate :</v>
      </c>
      <c r="G992" s="143">
        <f>ROUND(IF(ISBLANK(C992),0,VLOOKUP(C992,'[2]Acha Air Sales Price List'!$B$1:$X$65536,12,FALSE)*$L$14),2)</f>
        <v>0</v>
      </c>
      <c r="H992" s="144">
        <f t="shared" si="25"/>
        <v>0</v>
      </c>
      <c r="I992" s="14"/>
    </row>
    <row r="993" spans="1:9" ht="12.4" hidden="1" customHeight="1">
      <c r="A993" s="13"/>
      <c r="B993" s="140"/>
      <c r="C993" s="145"/>
      <c r="D993" s="177"/>
      <c r="E993" s="178"/>
      <c r="F993" s="142" t="str">
        <f>VLOOKUP(C993,'[2]Acha Air Sales Price List'!$B$1:$D$65536,3,FALSE)</f>
        <v>Exchange rate :</v>
      </c>
      <c r="G993" s="143">
        <f>ROUND(IF(ISBLANK(C993),0,VLOOKUP(C993,'[2]Acha Air Sales Price List'!$B$1:$X$65536,12,FALSE)*$L$14),2)</f>
        <v>0</v>
      </c>
      <c r="H993" s="144">
        <f t="shared" si="25"/>
        <v>0</v>
      </c>
      <c r="I993" s="14"/>
    </row>
    <row r="994" spans="1:9" ht="12.4" hidden="1" customHeight="1">
      <c r="A994" s="13"/>
      <c r="B994" s="140"/>
      <c r="C994" s="145"/>
      <c r="D994" s="177"/>
      <c r="E994" s="178"/>
      <c r="F994" s="142" t="str">
        <f>VLOOKUP(C994,'[2]Acha Air Sales Price List'!$B$1:$D$65536,3,FALSE)</f>
        <v>Exchange rate :</v>
      </c>
      <c r="G994" s="143">
        <f>ROUND(IF(ISBLANK(C994),0,VLOOKUP(C994,'[2]Acha Air Sales Price List'!$B$1:$X$65536,12,FALSE)*$L$14),2)</f>
        <v>0</v>
      </c>
      <c r="H994" s="144">
        <f t="shared" si="25"/>
        <v>0</v>
      </c>
      <c r="I994" s="14"/>
    </row>
    <row r="995" spans="1:9" ht="12.4" hidden="1" customHeight="1">
      <c r="A995" s="13"/>
      <c r="B995" s="140"/>
      <c r="C995" s="145"/>
      <c r="D995" s="177"/>
      <c r="E995" s="178"/>
      <c r="F995" s="142" t="str">
        <f>VLOOKUP(C995,'[2]Acha Air Sales Price List'!$B$1:$D$65536,3,FALSE)</f>
        <v>Exchange rate :</v>
      </c>
      <c r="G995" s="143">
        <f>ROUND(IF(ISBLANK(C995),0,VLOOKUP(C995,'[2]Acha Air Sales Price List'!$B$1:$X$65536,12,FALSE)*$L$14),2)</f>
        <v>0</v>
      </c>
      <c r="H995" s="144">
        <f t="shared" si="25"/>
        <v>0</v>
      </c>
      <c r="I995" s="14"/>
    </row>
    <row r="996" spans="1:9" ht="12.4" hidden="1" customHeight="1">
      <c r="A996" s="13"/>
      <c r="B996" s="140"/>
      <c r="C996" s="145"/>
      <c r="D996" s="177"/>
      <c r="E996" s="178"/>
      <c r="F996" s="142" t="str">
        <f>VLOOKUP(C996,'[2]Acha Air Sales Price List'!$B$1:$D$65536,3,FALSE)</f>
        <v>Exchange rate :</v>
      </c>
      <c r="G996" s="143">
        <f>ROUND(IF(ISBLANK(C996),0,VLOOKUP(C996,'[2]Acha Air Sales Price List'!$B$1:$X$65536,12,FALSE)*$L$14),2)</f>
        <v>0</v>
      </c>
      <c r="H996" s="144">
        <f t="shared" si="25"/>
        <v>0</v>
      </c>
      <c r="I996" s="14"/>
    </row>
    <row r="997" spans="1:9" ht="12.4" hidden="1" customHeight="1">
      <c r="A997" s="13"/>
      <c r="B997" s="140"/>
      <c r="C997" s="145"/>
      <c r="D997" s="177"/>
      <c r="E997" s="178"/>
      <c r="F997" s="142" t="str">
        <f>VLOOKUP(C997,'[2]Acha Air Sales Price List'!$B$1:$D$65536,3,FALSE)</f>
        <v>Exchange rate :</v>
      </c>
      <c r="G997" s="143">
        <f>ROUND(IF(ISBLANK(C997),0,VLOOKUP(C997,'[2]Acha Air Sales Price List'!$B$1:$X$65536,12,FALSE)*$L$14),2)</f>
        <v>0</v>
      </c>
      <c r="H997" s="144">
        <f t="shared" si="25"/>
        <v>0</v>
      </c>
      <c r="I997" s="14"/>
    </row>
    <row r="998" spans="1:9" ht="12.4" hidden="1" customHeight="1">
      <c r="A998" s="13"/>
      <c r="B998" s="140"/>
      <c r="C998" s="145"/>
      <c r="D998" s="177"/>
      <c r="E998" s="178"/>
      <c r="F998" s="142" t="str">
        <f>VLOOKUP(C998,'[2]Acha Air Sales Price List'!$B$1:$D$65536,3,FALSE)</f>
        <v>Exchange rate :</v>
      </c>
      <c r="G998" s="143">
        <f>ROUND(IF(ISBLANK(C998),0,VLOOKUP(C998,'[2]Acha Air Sales Price List'!$B$1:$X$65536,12,FALSE)*$L$14),2)</f>
        <v>0</v>
      </c>
      <c r="H998" s="144">
        <f t="shared" si="25"/>
        <v>0</v>
      </c>
      <c r="I998" s="14"/>
    </row>
    <row r="999" spans="1:9" ht="12.4" hidden="1" customHeight="1">
      <c r="A999" s="13"/>
      <c r="B999" s="140"/>
      <c r="C999" s="145"/>
      <c r="D999" s="177"/>
      <c r="E999" s="178"/>
      <c r="F999" s="142" t="str">
        <f>VLOOKUP(C999,'[2]Acha Air Sales Price List'!$B$1:$D$65536,3,FALSE)</f>
        <v>Exchange rate :</v>
      </c>
      <c r="G999" s="143">
        <f>ROUND(IF(ISBLANK(C999),0,VLOOKUP(C999,'[2]Acha Air Sales Price List'!$B$1:$X$65536,12,FALSE)*$L$14),2)</f>
        <v>0</v>
      </c>
      <c r="H999" s="144">
        <f t="shared" si="25"/>
        <v>0</v>
      </c>
      <c r="I999" s="14"/>
    </row>
    <row r="1000" spans="1:9" ht="12.4" hidden="1" customHeight="1">
      <c r="A1000" s="13"/>
      <c r="B1000" s="140"/>
      <c r="C1000" s="145"/>
      <c r="D1000" s="177"/>
      <c r="E1000" s="178"/>
      <c r="F1000" s="142" t="str">
        <f>VLOOKUP(C1000,'[2]Acha Air Sales Price List'!$B$1:$D$65536,3,FALSE)</f>
        <v>Exchange rate :</v>
      </c>
      <c r="G1000" s="143">
        <f>ROUND(IF(ISBLANK(C1000),0,VLOOKUP(C1000,'[2]Acha Air Sales Price List'!$B$1:$X$65536,12,FALSE)*$L$14),2)</f>
        <v>0</v>
      </c>
      <c r="H1000" s="144">
        <f t="shared" si="25"/>
        <v>0</v>
      </c>
      <c r="I1000" s="14"/>
    </row>
    <row r="1001" spans="1:9" ht="24.75" hidden="1" customHeight="1">
      <c r="A1001" s="13"/>
      <c r="B1001" s="159">
        <v>0</v>
      </c>
      <c r="C1001" s="160" t="s">
        <v>93</v>
      </c>
      <c r="D1001" s="193"/>
      <c r="E1001" s="194"/>
      <c r="F1001" s="161" t="s">
        <v>93</v>
      </c>
      <c r="G1001" s="162" t="s">
        <v>93</v>
      </c>
      <c r="H1001" s="163">
        <v>0</v>
      </c>
      <c r="I1001" s="14"/>
    </row>
    <row r="1002" spans="1:9" ht="12.4" customHeight="1">
      <c r="A1002" s="13"/>
      <c r="B1002" s="140"/>
      <c r="C1002" s="146"/>
      <c r="D1002" s="195"/>
      <c r="E1002" s="196"/>
      <c r="F1002" s="142" t="s">
        <v>94</v>
      </c>
      <c r="G1002" s="164">
        <v>-7287.4</v>
      </c>
      <c r="H1002" s="144">
        <f>-7278.4-9</f>
        <v>-7287.4</v>
      </c>
      <c r="I1002" s="14"/>
    </row>
    <row r="1003" spans="1:9" ht="12.4" customHeight="1" thickBot="1">
      <c r="A1003" s="13"/>
      <c r="B1003" s="23"/>
      <c r="C1003" s="24"/>
      <c r="D1003" s="186"/>
      <c r="E1003" s="187"/>
      <c r="F1003" s="43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71000.000000000087</v>
      </c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23</v>
      </c>
      <c r="H1006" s="34">
        <v>1921.52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0</v>
      </c>
      <c r="I1007" s="14"/>
    </row>
    <row r="1008" spans="1:9" ht="15.75" hidden="1">
      <c r="A1008" s="13"/>
      <c r="B1008" s="30"/>
      <c r="C1008" s="3"/>
      <c r="D1008" s="3"/>
      <c r="E1008" s="3"/>
      <c r="F1008" s="3"/>
      <c r="G1008" s="165" t="s">
        <v>24</v>
      </c>
      <c r="H1008" s="166">
        <v>0</v>
      </c>
      <c r="I1008" s="14"/>
    </row>
    <row r="1009" spans="1:9" ht="17.25" customHeight="1">
      <c r="A1009" s="167"/>
      <c r="B1009" s="168"/>
      <c r="C1009" s="168"/>
      <c r="D1009" s="168"/>
      <c r="E1009" s="168"/>
      <c r="F1009" s="168"/>
      <c r="G1009" s="169"/>
      <c r="H1009" s="170"/>
      <c r="I1009" s="171"/>
    </row>
    <row r="1011" spans="1:9">
      <c r="F1011" s="174" t="s">
        <v>114</v>
      </c>
      <c r="G1011">
        <v>36.619999999999997</v>
      </c>
    </row>
    <row r="1012" spans="1:9">
      <c r="F1012" s="174" t="s">
        <v>115</v>
      </c>
      <c r="G1012" s="164">
        <v>34.729999999999997</v>
      </c>
    </row>
    <row r="1013" spans="1:9">
      <c r="F1013" s="174" t="s">
        <v>116</v>
      </c>
      <c r="G1013" s="164">
        <f>G1015/G1012</f>
        <v>2016.6829830118054</v>
      </c>
      <c r="H1013" s="44"/>
    </row>
    <row r="1014" spans="1:9">
      <c r="F1014" s="174" t="s">
        <v>117</v>
      </c>
      <c r="G1014" s="164">
        <f>G1016/G1012</f>
        <v>2016.6829830118054</v>
      </c>
      <c r="H1014" s="44"/>
    </row>
    <row r="1015" spans="1:9">
      <c r="F1015" s="174" t="s">
        <v>118</v>
      </c>
      <c r="G1015" s="164">
        <f>G1016</f>
        <v>70039.399999999994</v>
      </c>
    </row>
    <row r="1016" spans="1:9">
      <c r="F1016" s="174" t="s">
        <v>119</v>
      </c>
      <c r="G1016" s="164">
        <v>70039.399999999994</v>
      </c>
    </row>
    <row r="1018" spans="1:9">
      <c r="F1018" s="174" t="s">
        <v>120</v>
      </c>
      <c r="G1018" s="175" t="s">
        <v>121</v>
      </c>
    </row>
  </sheetData>
  <mergeCells count="992"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0:E2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25" priority="10" stopIfTrue="1" operator="equal">
      <formula>"ALERT"</formula>
    </cfRule>
  </conditionalFormatting>
  <conditionalFormatting sqref="F9:F14">
    <cfRule type="containsBlanks" dxfId="24" priority="7" stopIfTrue="1">
      <formula>LEN(TRIM(F9))=0</formula>
    </cfRule>
  </conditionalFormatting>
  <conditionalFormatting sqref="F9:F14">
    <cfRule type="cellIs" dxfId="23" priority="6" stopIfTrue="1" operator="equal">
      <formula>0</formula>
    </cfRule>
  </conditionalFormatting>
  <conditionalFormatting sqref="H1005:H1008 F20:H1001 F1003:H1003 F1002 H1002">
    <cfRule type="containsErrors" dxfId="22" priority="3" stopIfTrue="1">
      <formula>ISERROR(F20)</formula>
    </cfRule>
    <cfRule type="cellIs" dxfId="21" priority="4" stopIfTrue="1" operator="equal">
      <formula>"NA"</formula>
    </cfRule>
    <cfRule type="cellIs" dxfId="20" priority="5" stopIfTrue="1" operator="equal">
      <formula>0</formula>
    </cfRule>
  </conditionalFormatting>
  <conditionalFormatting sqref="F20:F1001">
    <cfRule type="containsText" dxfId="19" priority="1" stopIfTrue="1" operator="containsText" text="Exchange rate :">
      <formula>NOT(ISERROR(SEARCH("Exchange rate :",F20)))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CAAD-A24B-4824-AC6F-68EEA31F60D9}">
  <sheetPr>
    <tabColor rgb="FFFFFF00"/>
  </sheetPr>
  <dimension ref="A1"/>
  <sheetViews>
    <sheetView topLeftCell="A16" workbookViewId="0">
      <selection activeCell="E32" sqref="E32"/>
    </sheetView>
  </sheetViews>
  <sheetFormatPr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88F1-33C9-4D69-A86E-DF6D5CB4EE2C}">
  <sheetPr>
    <tabColor rgb="FFFFFF00"/>
  </sheetPr>
  <dimension ref="A1:X84"/>
  <sheetViews>
    <sheetView topLeftCell="A61" zoomScaleNormal="100" workbookViewId="0">
      <selection activeCell="I77" sqref="I77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>
        <v>1.1026394366197201</v>
      </c>
      <c r="I1" s="6" t="s">
        <v>4</v>
      </c>
      <c r="J1" s="14"/>
    </row>
    <row r="2" spans="1:24" ht="15">
      <c r="A2" s="13"/>
      <c r="B2" s="15" t="s">
        <v>44</v>
      </c>
      <c r="C2" s="4"/>
      <c r="D2" s="4"/>
      <c r="E2" s="4"/>
      <c r="F2" s="4"/>
      <c r="G2" s="7"/>
      <c r="H2" s="7"/>
      <c r="I2" s="7"/>
      <c r="J2" s="14"/>
      <c r="X2" s="45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43</v>
      </c>
    </row>
    <row r="4" spans="1:24" ht="15">
      <c r="A4" s="13"/>
      <c r="B4" s="15" t="s">
        <v>48</v>
      </c>
      <c r="C4" s="7"/>
      <c r="D4" s="7"/>
      <c r="E4" s="7"/>
      <c r="F4" s="3"/>
      <c r="G4" s="108" t="s">
        <v>5</v>
      </c>
      <c r="H4" s="132"/>
      <c r="I4" s="109" t="s">
        <v>6</v>
      </c>
      <c r="J4" s="14"/>
    </row>
    <row r="5" spans="1:24" ht="15.75" thickBot="1">
      <c r="A5" s="13"/>
      <c r="B5" s="15" t="s">
        <v>49</v>
      </c>
      <c r="C5" s="7"/>
      <c r="D5" s="7"/>
      <c r="E5" s="7"/>
      <c r="F5" s="3"/>
      <c r="G5" s="42">
        <v>44888</v>
      </c>
      <c r="H5" s="133"/>
      <c r="I5" s="41">
        <v>47719</v>
      </c>
      <c r="J5" s="14"/>
    </row>
    <row r="6" spans="1:24" ht="14.25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88" t="s">
        <v>3</v>
      </c>
      <c r="C8" s="189"/>
      <c r="D8" s="190"/>
      <c r="E8" s="4"/>
      <c r="F8" s="110" t="s">
        <v>12</v>
      </c>
      <c r="G8" s="27"/>
      <c r="H8" s="27"/>
      <c r="I8" s="27"/>
      <c r="J8" s="14"/>
      <c r="L8" s="106"/>
    </row>
    <row r="9" spans="1:24">
      <c r="A9" s="13"/>
      <c r="B9" s="124" t="s">
        <v>50</v>
      </c>
      <c r="C9" s="125"/>
      <c r="D9" s="126"/>
      <c r="E9" s="9"/>
      <c r="F9" s="39" t="s">
        <v>50</v>
      </c>
      <c r="G9" s="179" t="s">
        <v>14</v>
      </c>
      <c r="H9" s="127"/>
      <c r="I9" s="181"/>
      <c r="J9" s="14"/>
    </row>
    <row r="10" spans="1:24">
      <c r="A10" s="13"/>
      <c r="B10" s="124" t="s">
        <v>90</v>
      </c>
      <c r="C10" s="116"/>
      <c r="D10" s="117"/>
      <c r="E10" s="10"/>
      <c r="F10" s="39" t="s">
        <v>90</v>
      </c>
      <c r="G10" s="179"/>
      <c r="H10" s="127"/>
      <c r="I10" s="182"/>
      <c r="J10" s="14"/>
    </row>
    <row r="11" spans="1:24">
      <c r="A11" s="13"/>
      <c r="B11" s="115" t="s">
        <v>91</v>
      </c>
      <c r="C11" s="116"/>
      <c r="D11" s="117"/>
      <c r="E11" s="10"/>
      <c r="F11" s="39" t="s">
        <v>91</v>
      </c>
      <c r="G11" s="179" t="s">
        <v>15</v>
      </c>
      <c r="H11" s="127"/>
      <c r="I11" s="183" t="s">
        <v>22</v>
      </c>
      <c r="J11" s="14"/>
    </row>
    <row r="12" spans="1:24">
      <c r="A12" s="13"/>
      <c r="B12" s="118" t="s">
        <v>51</v>
      </c>
      <c r="C12" s="116"/>
      <c r="D12" s="117"/>
      <c r="E12" s="10"/>
      <c r="F12" s="39" t="s">
        <v>51</v>
      </c>
      <c r="G12" s="179"/>
      <c r="H12" s="127"/>
      <c r="I12" s="182"/>
      <c r="J12" s="14"/>
    </row>
    <row r="13" spans="1:24">
      <c r="A13" s="13"/>
      <c r="B13" s="115" t="s">
        <v>92</v>
      </c>
      <c r="C13" s="119"/>
      <c r="D13" s="120"/>
      <c r="E13" s="11"/>
      <c r="F13" s="39" t="s">
        <v>92</v>
      </c>
      <c r="G13" s="180" t="s">
        <v>16</v>
      </c>
      <c r="H13" s="28"/>
      <c r="I13" s="183" t="s">
        <v>52</v>
      </c>
      <c r="J13" s="14"/>
      <c r="M13" s="28" t="s">
        <v>20</v>
      </c>
    </row>
    <row r="14" spans="1:24" ht="13.5" thickBot="1">
      <c r="A14" s="13"/>
      <c r="B14" s="121"/>
      <c r="C14" s="122"/>
      <c r="D14" s="123"/>
      <c r="E14" s="11"/>
      <c r="F14" s="40">
        <v>0</v>
      </c>
      <c r="G14" s="180"/>
      <c r="H14" s="28"/>
      <c r="I14" s="184"/>
      <c r="J14" s="14"/>
      <c r="M14" s="107">
        <v>36</v>
      </c>
    </row>
    <row r="15" spans="1:24" ht="5.25" customHeight="1">
      <c r="A15" s="13"/>
      <c r="B15" s="11"/>
      <c r="C15" s="11"/>
      <c r="D15" s="11"/>
      <c r="E15" s="11"/>
      <c r="F15" s="11"/>
      <c r="G15" s="28"/>
      <c r="I15" s="29"/>
      <c r="J15" s="14"/>
    </row>
    <row r="16" spans="1:24">
      <c r="A16" s="13"/>
      <c r="B16" s="11"/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0" hidden="1">
      <c r="A17" s="13"/>
      <c r="B17" s="11"/>
      <c r="C17" s="11"/>
      <c r="D17" s="11"/>
      <c r="E17" s="11"/>
      <c r="F17" s="11"/>
      <c r="J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45.75" thickBot="1">
      <c r="A19" s="13"/>
      <c r="B19" s="135" t="s">
        <v>11</v>
      </c>
      <c r="C19" s="136" t="s">
        <v>7</v>
      </c>
      <c r="D19" s="191" t="s">
        <v>13</v>
      </c>
      <c r="E19" s="192"/>
      <c r="F19" s="137" t="s">
        <v>113</v>
      </c>
      <c r="G19" s="138" t="s">
        <v>9</v>
      </c>
      <c r="H19" s="172"/>
      <c r="I19" s="139" t="s">
        <v>10</v>
      </c>
      <c r="J19" s="14"/>
    </row>
    <row r="20" spans="1:10" ht="13.5" customHeight="1">
      <c r="A20" s="13"/>
      <c r="B20" s="140">
        <v>20</v>
      </c>
      <c r="C20" s="141" t="s">
        <v>53</v>
      </c>
      <c r="D20" s="177">
        <v>8</v>
      </c>
      <c r="E20" s="178"/>
      <c r="F20" s="142" t="s">
        <v>95</v>
      </c>
      <c r="G20" s="143">
        <f>H20/1.10263943661972</f>
        <v>91.090520313613538</v>
      </c>
      <c r="H20" s="143">
        <v>100.44</v>
      </c>
      <c r="I20" s="144">
        <f>G20*B20</f>
        <v>1821.8104062722707</v>
      </c>
      <c r="J20" s="14"/>
    </row>
    <row r="21" spans="1:10" ht="13.5" customHeight="1">
      <c r="A21" s="13"/>
      <c r="B21" s="140">
        <v>20</v>
      </c>
      <c r="C21" s="141" t="s">
        <v>53</v>
      </c>
      <c r="D21" s="177">
        <v>10</v>
      </c>
      <c r="E21" s="178"/>
      <c r="F21" s="142" t="s">
        <v>95</v>
      </c>
      <c r="G21" s="143">
        <f t="shared" ref="G21:G73" si="0">H21/1.10263943661972</f>
        <v>91.090520313613538</v>
      </c>
      <c r="H21" s="143">
        <v>100.44</v>
      </c>
      <c r="I21" s="144">
        <f t="shared" ref="I21:I73" si="1">G21*B21</f>
        <v>1821.8104062722707</v>
      </c>
      <c r="J21" s="14"/>
    </row>
    <row r="22" spans="1:10" ht="13.5" customHeight="1">
      <c r="A22" s="13"/>
      <c r="B22" s="140">
        <v>20</v>
      </c>
      <c r="C22" s="145" t="s">
        <v>54</v>
      </c>
      <c r="D22" s="177">
        <v>8</v>
      </c>
      <c r="E22" s="178"/>
      <c r="F22" s="142" t="s">
        <v>96</v>
      </c>
      <c r="G22" s="143">
        <f t="shared" si="0"/>
        <v>78.030947508794398</v>
      </c>
      <c r="H22" s="143">
        <v>86.04</v>
      </c>
      <c r="I22" s="144">
        <f t="shared" si="1"/>
        <v>1560.6189501758879</v>
      </c>
      <c r="J22" s="14"/>
    </row>
    <row r="23" spans="1:10" ht="13.5" customHeight="1">
      <c r="A23" s="13"/>
      <c r="B23" s="140">
        <v>20</v>
      </c>
      <c r="C23" s="145" t="s">
        <v>54</v>
      </c>
      <c r="D23" s="177">
        <v>10</v>
      </c>
      <c r="E23" s="178"/>
      <c r="F23" s="142" t="s">
        <v>96</v>
      </c>
      <c r="G23" s="143">
        <f t="shared" si="0"/>
        <v>78.030947508794398</v>
      </c>
      <c r="H23" s="143">
        <v>86.04</v>
      </c>
      <c r="I23" s="144">
        <f t="shared" si="1"/>
        <v>1560.6189501758879</v>
      </c>
      <c r="J23" s="14"/>
    </row>
    <row r="24" spans="1:10" ht="13.5" customHeight="1">
      <c r="A24" s="13"/>
      <c r="B24" s="140">
        <v>20</v>
      </c>
      <c r="C24" s="145" t="s">
        <v>55</v>
      </c>
      <c r="D24" s="177">
        <v>8</v>
      </c>
      <c r="E24" s="178"/>
      <c r="F24" s="142" t="s">
        <v>97</v>
      </c>
      <c r="G24" s="143">
        <f t="shared" si="0"/>
        <v>81.295840709999183</v>
      </c>
      <c r="H24" s="143">
        <v>89.64</v>
      </c>
      <c r="I24" s="144">
        <f t="shared" si="1"/>
        <v>1625.9168141999837</v>
      </c>
      <c r="J24" s="14"/>
    </row>
    <row r="25" spans="1:10" ht="24">
      <c r="A25" s="13"/>
      <c r="B25" s="140">
        <v>20</v>
      </c>
      <c r="C25" s="145" t="s">
        <v>55</v>
      </c>
      <c r="D25" s="177">
        <v>10</v>
      </c>
      <c r="E25" s="178"/>
      <c r="F25" s="142" t="s">
        <v>97</v>
      </c>
      <c r="G25" s="143">
        <f t="shared" si="0"/>
        <v>81.295840709999183</v>
      </c>
      <c r="H25" s="143">
        <v>89.64</v>
      </c>
      <c r="I25" s="144">
        <f t="shared" si="1"/>
        <v>1625.9168141999837</v>
      </c>
      <c r="J25" s="14"/>
    </row>
    <row r="26" spans="1:10" ht="24">
      <c r="A26" s="13"/>
      <c r="B26" s="140">
        <v>50</v>
      </c>
      <c r="C26" s="145" t="s">
        <v>56</v>
      </c>
      <c r="D26" s="177">
        <v>12</v>
      </c>
      <c r="E26" s="178"/>
      <c r="F26" s="142" t="s">
        <v>98</v>
      </c>
      <c r="G26" s="143">
        <f t="shared" si="0"/>
        <v>44.729036856505573</v>
      </c>
      <c r="H26" s="143">
        <v>49.32</v>
      </c>
      <c r="I26" s="144">
        <f t="shared" si="1"/>
        <v>2236.4518428252786</v>
      </c>
      <c r="J26" s="14"/>
    </row>
    <row r="27" spans="1:10" ht="24">
      <c r="A27" s="13"/>
      <c r="B27" s="140">
        <v>50</v>
      </c>
      <c r="C27" s="145" t="s">
        <v>56</v>
      </c>
      <c r="D27" s="177">
        <v>16</v>
      </c>
      <c r="E27" s="178"/>
      <c r="F27" s="142" t="s">
        <v>98</v>
      </c>
      <c r="G27" s="143">
        <f t="shared" si="0"/>
        <v>44.729036856505573</v>
      </c>
      <c r="H27" s="143">
        <v>49.32</v>
      </c>
      <c r="I27" s="144">
        <f t="shared" si="1"/>
        <v>2236.4518428252786</v>
      </c>
      <c r="J27" s="14"/>
    </row>
    <row r="28" spans="1:10" ht="24">
      <c r="A28" s="13"/>
      <c r="B28" s="140">
        <v>30</v>
      </c>
      <c r="C28" s="145" t="s">
        <v>56</v>
      </c>
      <c r="D28" s="177">
        <v>18</v>
      </c>
      <c r="E28" s="178"/>
      <c r="F28" s="142" t="s">
        <v>98</v>
      </c>
      <c r="G28" s="143">
        <f t="shared" si="0"/>
        <v>44.729036856505573</v>
      </c>
      <c r="H28" s="143">
        <v>49.32</v>
      </c>
      <c r="I28" s="144">
        <f t="shared" si="1"/>
        <v>1341.8711056951672</v>
      </c>
      <c r="J28" s="14"/>
    </row>
    <row r="29" spans="1:10" ht="24">
      <c r="A29" s="13"/>
      <c r="B29" s="140">
        <v>50</v>
      </c>
      <c r="C29" s="145" t="s">
        <v>57</v>
      </c>
      <c r="D29" s="177">
        <v>10</v>
      </c>
      <c r="E29" s="178"/>
      <c r="F29" s="142" t="s">
        <v>99</v>
      </c>
      <c r="G29" s="143">
        <f t="shared" si="0"/>
        <v>22.201273768192546</v>
      </c>
      <c r="H29" s="143">
        <v>24.48</v>
      </c>
      <c r="I29" s="144">
        <f t="shared" si="1"/>
        <v>1110.0636884096273</v>
      </c>
      <c r="J29" s="14"/>
    </row>
    <row r="30" spans="1:10" ht="24">
      <c r="A30" s="13"/>
      <c r="B30" s="140">
        <v>50</v>
      </c>
      <c r="C30" s="145" t="s">
        <v>58</v>
      </c>
      <c r="D30" s="177">
        <v>8</v>
      </c>
      <c r="E30" s="178"/>
      <c r="F30" s="142" t="s">
        <v>100</v>
      </c>
      <c r="G30" s="143">
        <f t="shared" si="0"/>
        <v>38.199250454095996</v>
      </c>
      <c r="H30" s="143">
        <v>42.12</v>
      </c>
      <c r="I30" s="144">
        <f t="shared" si="1"/>
        <v>1909.9625227047998</v>
      </c>
      <c r="J30" s="14"/>
    </row>
    <row r="31" spans="1:10" ht="24">
      <c r="A31" s="13"/>
      <c r="B31" s="140">
        <v>50</v>
      </c>
      <c r="C31" s="145" t="s">
        <v>58</v>
      </c>
      <c r="D31" s="177">
        <v>10</v>
      </c>
      <c r="E31" s="178"/>
      <c r="F31" s="142" t="s">
        <v>100</v>
      </c>
      <c r="G31" s="143">
        <f t="shared" si="0"/>
        <v>38.199250454095996</v>
      </c>
      <c r="H31" s="143">
        <v>42.12</v>
      </c>
      <c r="I31" s="144">
        <f t="shared" si="1"/>
        <v>1909.9625227047998</v>
      </c>
      <c r="J31" s="14"/>
    </row>
    <row r="32" spans="1:10" ht="24">
      <c r="A32" s="13"/>
      <c r="B32" s="140">
        <v>45</v>
      </c>
      <c r="C32" s="146" t="s">
        <v>58</v>
      </c>
      <c r="D32" s="177">
        <v>12</v>
      </c>
      <c r="E32" s="178"/>
      <c r="F32" s="142" t="s">
        <v>100</v>
      </c>
      <c r="G32" s="143">
        <f t="shared" si="0"/>
        <v>38.199250454095996</v>
      </c>
      <c r="H32" s="143">
        <v>42.12</v>
      </c>
      <c r="I32" s="144">
        <f t="shared" si="1"/>
        <v>1718.9662704343198</v>
      </c>
      <c r="J32" s="14"/>
    </row>
    <row r="33" spans="1:10">
      <c r="A33" s="13"/>
      <c r="B33" s="140">
        <v>50</v>
      </c>
      <c r="C33" s="145" t="s">
        <v>59</v>
      </c>
      <c r="D33" s="177">
        <v>8</v>
      </c>
      <c r="E33" s="178"/>
      <c r="F33" s="142" t="s">
        <v>101</v>
      </c>
      <c r="G33" s="143">
        <f t="shared" si="0"/>
        <v>32.322442691927385</v>
      </c>
      <c r="H33" s="143">
        <v>35.64</v>
      </c>
      <c r="I33" s="144">
        <f t="shared" si="1"/>
        <v>1616.1221345963693</v>
      </c>
      <c r="J33" s="14"/>
    </row>
    <row r="34" spans="1:10">
      <c r="A34" s="13"/>
      <c r="B34" s="140">
        <v>50</v>
      </c>
      <c r="C34" s="145" t="s">
        <v>59</v>
      </c>
      <c r="D34" s="177">
        <v>10</v>
      </c>
      <c r="E34" s="178"/>
      <c r="F34" s="142" t="s">
        <v>101</v>
      </c>
      <c r="G34" s="143">
        <f t="shared" si="0"/>
        <v>32.322442691927385</v>
      </c>
      <c r="H34" s="143">
        <v>35.64</v>
      </c>
      <c r="I34" s="144">
        <f t="shared" si="1"/>
        <v>1616.1221345963693</v>
      </c>
      <c r="J34" s="14"/>
    </row>
    <row r="35" spans="1:10">
      <c r="A35" s="13"/>
      <c r="B35" s="140">
        <v>50</v>
      </c>
      <c r="C35" s="145" t="s">
        <v>59</v>
      </c>
      <c r="D35" s="177">
        <v>12</v>
      </c>
      <c r="E35" s="178"/>
      <c r="F35" s="142" t="s">
        <v>101</v>
      </c>
      <c r="G35" s="143">
        <f t="shared" si="0"/>
        <v>32.322442691927385</v>
      </c>
      <c r="H35" s="143">
        <v>35.64</v>
      </c>
      <c r="I35" s="144">
        <f t="shared" si="1"/>
        <v>1616.1221345963693</v>
      </c>
      <c r="J35" s="14"/>
    </row>
    <row r="36" spans="1:10" ht="12.4" customHeight="1">
      <c r="A36" s="13"/>
      <c r="B36" s="140">
        <v>20</v>
      </c>
      <c r="C36" s="145" t="s">
        <v>60</v>
      </c>
      <c r="D36" s="177">
        <v>14</v>
      </c>
      <c r="E36" s="178"/>
      <c r="F36" s="142" t="s">
        <v>102</v>
      </c>
      <c r="G36" s="143">
        <f t="shared" si="0"/>
        <v>51.25882325891515</v>
      </c>
      <c r="H36" s="143">
        <v>56.52</v>
      </c>
      <c r="I36" s="144">
        <f t="shared" si="1"/>
        <v>1025.176465178303</v>
      </c>
      <c r="J36" s="14"/>
    </row>
    <row r="37" spans="1:10" ht="12.4" customHeight="1">
      <c r="A37" s="13"/>
      <c r="B37" s="140">
        <v>20</v>
      </c>
      <c r="C37" s="145" t="s">
        <v>60</v>
      </c>
      <c r="D37" s="177">
        <v>16</v>
      </c>
      <c r="E37" s="178"/>
      <c r="F37" s="142" t="s">
        <v>102</v>
      </c>
      <c r="G37" s="143">
        <f t="shared" si="0"/>
        <v>51.25882325891515</v>
      </c>
      <c r="H37" s="143">
        <v>56.52</v>
      </c>
      <c r="I37" s="144">
        <f t="shared" si="1"/>
        <v>1025.176465178303</v>
      </c>
      <c r="J37" s="14"/>
    </row>
    <row r="38" spans="1:10" ht="12.4" customHeight="1">
      <c r="A38" s="13"/>
      <c r="B38" s="140">
        <v>50</v>
      </c>
      <c r="C38" s="145" t="s">
        <v>61</v>
      </c>
      <c r="D38" s="177">
        <v>8</v>
      </c>
      <c r="E38" s="178"/>
      <c r="F38" s="142" t="s">
        <v>103</v>
      </c>
      <c r="G38" s="143">
        <f t="shared" si="0"/>
        <v>32.322442691927385</v>
      </c>
      <c r="H38" s="143">
        <v>35.64</v>
      </c>
      <c r="I38" s="144">
        <f t="shared" si="1"/>
        <v>1616.1221345963693</v>
      </c>
      <c r="J38" s="14"/>
    </row>
    <row r="39" spans="1:10" ht="12.4" customHeight="1">
      <c r="A39" s="13"/>
      <c r="B39" s="140">
        <v>50</v>
      </c>
      <c r="C39" s="145" t="s">
        <v>61</v>
      </c>
      <c r="D39" s="177">
        <v>12</v>
      </c>
      <c r="E39" s="178"/>
      <c r="F39" s="142" t="s">
        <v>103</v>
      </c>
      <c r="G39" s="143">
        <f t="shared" si="0"/>
        <v>32.322442691927385</v>
      </c>
      <c r="H39" s="143">
        <v>35.64</v>
      </c>
      <c r="I39" s="144">
        <f t="shared" si="1"/>
        <v>1616.1221345963693</v>
      </c>
      <c r="J39" s="14"/>
    </row>
    <row r="40" spans="1:10" ht="12.4" customHeight="1">
      <c r="A40" s="13"/>
      <c r="B40" s="140">
        <v>1</v>
      </c>
      <c r="C40" s="145" t="s">
        <v>62</v>
      </c>
      <c r="D40" s="177">
        <v>8</v>
      </c>
      <c r="E40" s="178"/>
      <c r="F40" s="142" t="s">
        <v>104</v>
      </c>
      <c r="G40" s="143">
        <f t="shared" si="0"/>
        <v>192.62869887108241</v>
      </c>
      <c r="H40" s="143">
        <v>212.4</v>
      </c>
      <c r="I40" s="144">
        <f t="shared" si="1"/>
        <v>192.62869887108241</v>
      </c>
      <c r="J40" s="14"/>
    </row>
    <row r="41" spans="1:10" ht="12.4" customHeight="1">
      <c r="A41" s="13"/>
      <c r="B41" s="140">
        <v>1</v>
      </c>
      <c r="C41" s="145" t="s">
        <v>62</v>
      </c>
      <c r="D41" s="177">
        <v>10</v>
      </c>
      <c r="E41" s="178"/>
      <c r="F41" s="142" t="s">
        <v>104</v>
      </c>
      <c r="G41" s="143">
        <f t="shared" si="0"/>
        <v>192.62869887108241</v>
      </c>
      <c r="H41" s="143">
        <v>212.4</v>
      </c>
      <c r="I41" s="144">
        <f t="shared" si="1"/>
        <v>192.62869887108241</v>
      </c>
      <c r="J41" s="14"/>
    </row>
    <row r="42" spans="1:10" ht="12.4" customHeight="1">
      <c r="A42" s="13"/>
      <c r="B42" s="140">
        <v>1</v>
      </c>
      <c r="C42" s="145" t="s">
        <v>62</v>
      </c>
      <c r="D42" s="177">
        <v>12</v>
      </c>
      <c r="E42" s="178"/>
      <c r="F42" s="142" t="s">
        <v>104</v>
      </c>
      <c r="G42" s="143">
        <f t="shared" si="0"/>
        <v>192.62869887108241</v>
      </c>
      <c r="H42" s="143">
        <v>212.4</v>
      </c>
      <c r="I42" s="144">
        <f t="shared" si="1"/>
        <v>192.62869887108241</v>
      </c>
      <c r="J42" s="14"/>
    </row>
    <row r="43" spans="1:10" ht="12.4" customHeight="1">
      <c r="A43" s="13"/>
      <c r="B43" s="140">
        <v>5</v>
      </c>
      <c r="C43" s="145" t="s">
        <v>63</v>
      </c>
      <c r="D43" s="185" t="s">
        <v>64</v>
      </c>
      <c r="E43" s="178"/>
      <c r="F43" s="142" t="s">
        <v>105</v>
      </c>
      <c r="G43" s="143">
        <f t="shared" si="0"/>
        <v>38.525739774216476</v>
      </c>
      <c r="H43" s="143">
        <v>42.48</v>
      </c>
      <c r="I43" s="144">
        <f t="shared" si="1"/>
        <v>192.62869887108238</v>
      </c>
      <c r="J43" s="14"/>
    </row>
    <row r="44" spans="1:10" ht="12.4" customHeight="1">
      <c r="A44" s="13"/>
      <c r="B44" s="140">
        <v>5</v>
      </c>
      <c r="C44" s="145" t="s">
        <v>63</v>
      </c>
      <c r="D44" s="177" t="s">
        <v>65</v>
      </c>
      <c r="E44" s="178"/>
      <c r="F44" s="142" t="s">
        <v>105</v>
      </c>
      <c r="G44" s="143">
        <f t="shared" si="0"/>
        <v>38.525739774216476</v>
      </c>
      <c r="H44" s="143">
        <v>42.48</v>
      </c>
      <c r="I44" s="144">
        <f t="shared" si="1"/>
        <v>192.62869887108238</v>
      </c>
      <c r="J44" s="14"/>
    </row>
    <row r="45" spans="1:10" ht="12.4" customHeight="1">
      <c r="A45" s="13"/>
      <c r="B45" s="140">
        <v>5</v>
      </c>
      <c r="C45" s="145" t="s">
        <v>63</v>
      </c>
      <c r="D45" s="177" t="s">
        <v>66</v>
      </c>
      <c r="E45" s="178"/>
      <c r="F45" s="142" t="s">
        <v>105</v>
      </c>
      <c r="G45" s="143">
        <f t="shared" si="0"/>
        <v>38.525739774216476</v>
      </c>
      <c r="H45" s="143">
        <v>42.48</v>
      </c>
      <c r="I45" s="144">
        <f t="shared" si="1"/>
        <v>192.62869887108238</v>
      </c>
      <c r="J45" s="14"/>
    </row>
    <row r="46" spans="1:10" ht="12.4" customHeight="1">
      <c r="A46" s="13"/>
      <c r="B46" s="140">
        <v>5</v>
      </c>
      <c r="C46" s="145" t="s">
        <v>63</v>
      </c>
      <c r="D46" s="177" t="s">
        <v>67</v>
      </c>
      <c r="E46" s="178"/>
      <c r="F46" s="142" t="s">
        <v>105</v>
      </c>
      <c r="G46" s="143">
        <f t="shared" si="0"/>
        <v>38.525739774216476</v>
      </c>
      <c r="H46" s="143">
        <v>42.48</v>
      </c>
      <c r="I46" s="144">
        <f t="shared" si="1"/>
        <v>192.62869887108238</v>
      </c>
      <c r="J46" s="14"/>
    </row>
    <row r="47" spans="1:10" ht="24">
      <c r="A47" s="13"/>
      <c r="B47" s="140">
        <v>10</v>
      </c>
      <c r="C47" s="145" t="s">
        <v>68</v>
      </c>
      <c r="D47" s="177"/>
      <c r="E47" s="178"/>
      <c r="F47" s="142" t="s">
        <v>106</v>
      </c>
      <c r="G47" s="143">
        <f t="shared" si="0"/>
        <v>146.92019405421539</v>
      </c>
      <c r="H47" s="143">
        <v>162</v>
      </c>
      <c r="I47" s="144">
        <f t="shared" si="1"/>
        <v>1469.2019405421538</v>
      </c>
      <c r="J47" s="14"/>
    </row>
    <row r="48" spans="1:10" ht="24">
      <c r="A48" s="13"/>
      <c r="B48" s="140">
        <v>5</v>
      </c>
      <c r="C48" s="145" t="s">
        <v>69</v>
      </c>
      <c r="D48" s="185" t="s">
        <v>64</v>
      </c>
      <c r="E48" s="178"/>
      <c r="F48" s="142" t="s">
        <v>107</v>
      </c>
      <c r="G48" s="143">
        <f t="shared" si="0"/>
        <v>38.525739774216476</v>
      </c>
      <c r="H48" s="143">
        <v>42.48</v>
      </c>
      <c r="I48" s="144">
        <f t="shared" si="1"/>
        <v>192.62869887108238</v>
      </c>
      <c r="J48" s="14"/>
    </row>
    <row r="49" spans="1:10" ht="24">
      <c r="A49" s="13"/>
      <c r="B49" s="140">
        <v>5</v>
      </c>
      <c r="C49" s="145" t="s">
        <v>69</v>
      </c>
      <c r="D49" s="177" t="s">
        <v>65</v>
      </c>
      <c r="E49" s="178"/>
      <c r="F49" s="142" t="s">
        <v>107</v>
      </c>
      <c r="G49" s="143">
        <f t="shared" si="0"/>
        <v>38.525739774216476</v>
      </c>
      <c r="H49" s="143">
        <v>42.48</v>
      </c>
      <c r="I49" s="144">
        <f t="shared" si="1"/>
        <v>192.62869887108238</v>
      </c>
      <c r="J49" s="14"/>
    </row>
    <row r="50" spans="1:10" ht="24">
      <c r="A50" s="13"/>
      <c r="B50" s="140">
        <v>5</v>
      </c>
      <c r="C50" s="145" t="s">
        <v>69</v>
      </c>
      <c r="D50" s="177" t="s">
        <v>66</v>
      </c>
      <c r="E50" s="178"/>
      <c r="F50" s="142" t="s">
        <v>107</v>
      </c>
      <c r="G50" s="143">
        <f t="shared" si="0"/>
        <v>38.525739774216476</v>
      </c>
      <c r="H50" s="143">
        <v>42.48</v>
      </c>
      <c r="I50" s="144">
        <f t="shared" si="1"/>
        <v>192.62869887108238</v>
      </c>
      <c r="J50" s="14"/>
    </row>
    <row r="51" spans="1:10" ht="24">
      <c r="A51" s="13"/>
      <c r="B51" s="140">
        <v>5</v>
      </c>
      <c r="C51" s="145" t="s">
        <v>69</v>
      </c>
      <c r="D51" s="177" t="s">
        <v>67</v>
      </c>
      <c r="E51" s="178"/>
      <c r="F51" s="142" t="s">
        <v>107</v>
      </c>
      <c r="G51" s="143">
        <f t="shared" si="0"/>
        <v>38.525739774216476</v>
      </c>
      <c r="H51" s="143">
        <v>42.48</v>
      </c>
      <c r="I51" s="144">
        <f t="shared" si="1"/>
        <v>192.62869887108238</v>
      </c>
      <c r="J51" s="14"/>
    </row>
    <row r="52" spans="1:10" ht="24">
      <c r="A52" s="13"/>
      <c r="B52" s="140">
        <v>50</v>
      </c>
      <c r="C52" s="145" t="s">
        <v>70</v>
      </c>
      <c r="D52" s="177">
        <v>10</v>
      </c>
      <c r="E52" s="178"/>
      <c r="F52" s="142" t="s">
        <v>108</v>
      </c>
      <c r="G52" s="143">
        <f t="shared" si="0"/>
        <v>73.460097027107693</v>
      </c>
      <c r="H52" s="143">
        <v>81</v>
      </c>
      <c r="I52" s="144">
        <f t="shared" si="1"/>
        <v>3673.0048513553847</v>
      </c>
      <c r="J52" s="14"/>
    </row>
    <row r="53" spans="1:10" ht="24">
      <c r="A53" s="13"/>
      <c r="B53" s="140">
        <v>50</v>
      </c>
      <c r="C53" s="145" t="s">
        <v>70</v>
      </c>
      <c r="D53" s="177">
        <v>12</v>
      </c>
      <c r="E53" s="178"/>
      <c r="F53" s="142" t="s">
        <v>108</v>
      </c>
      <c r="G53" s="143">
        <f t="shared" si="0"/>
        <v>73.460097027107693</v>
      </c>
      <c r="H53" s="143">
        <v>81</v>
      </c>
      <c r="I53" s="144">
        <f t="shared" si="1"/>
        <v>3673.0048513553847</v>
      </c>
      <c r="J53" s="14"/>
    </row>
    <row r="54" spans="1:10" ht="24">
      <c r="A54" s="13"/>
      <c r="B54" s="140">
        <v>50</v>
      </c>
      <c r="C54" s="145" t="s">
        <v>70</v>
      </c>
      <c r="D54" s="177">
        <v>14</v>
      </c>
      <c r="E54" s="178"/>
      <c r="F54" s="142" t="s">
        <v>108</v>
      </c>
      <c r="G54" s="143">
        <f t="shared" si="0"/>
        <v>73.460097027107693</v>
      </c>
      <c r="H54" s="143">
        <v>81</v>
      </c>
      <c r="I54" s="144">
        <f t="shared" si="1"/>
        <v>3673.0048513553847</v>
      </c>
      <c r="J54" s="14"/>
    </row>
    <row r="55" spans="1:10" ht="24">
      <c r="A55" s="13"/>
      <c r="B55" s="140">
        <v>20</v>
      </c>
      <c r="C55" s="145" t="s">
        <v>71</v>
      </c>
      <c r="D55" s="185" t="s">
        <v>72</v>
      </c>
      <c r="E55" s="178"/>
      <c r="F55" s="142" t="s">
        <v>109</v>
      </c>
      <c r="G55" s="143">
        <f t="shared" si="0"/>
        <v>69.868714505782435</v>
      </c>
      <c r="H55" s="143">
        <v>77.040000000000006</v>
      </c>
      <c r="I55" s="144">
        <f t="shared" si="1"/>
        <v>1397.3742901156488</v>
      </c>
      <c r="J55" s="14"/>
    </row>
    <row r="56" spans="1:10" ht="24">
      <c r="A56" s="13"/>
      <c r="B56" s="140">
        <v>20</v>
      </c>
      <c r="C56" s="145" t="s">
        <v>71</v>
      </c>
      <c r="D56" s="177" t="s">
        <v>73</v>
      </c>
      <c r="E56" s="178"/>
      <c r="F56" s="142" t="s">
        <v>109</v>
      </c>
      <c r="G56" s="143">
        <f t="shared" si="0"/>
        <v>69.868714505782435</v>
      </c>
      <c r="H56" s="143">
        <v>77.040000000000006</v>
      </c>
      <c r="I56" s="144">
        <f t="shared" si="1"/>
        <v>1397.3742901156488</v>
      </c>
      <c r="J56" s="14"/>
    </row>
    <row r="57" spans="1:10" ht="24">
      <c r="A57" s="13"/>
      <c r="B57" s="140">
        <v>20</v>
      </c>
      <c r="C57" s="145" t="s">
        <v>71</v>
      </c>
      <c r="D57" s="177" t="s">
        <v>74</v>
      </c>
      <c r="E57" s="178"/>
      <c r="F57" s="142" t="s">
        <v>109</v>
      </c>
      <c r="G57" s="143">
        <f t="shared" si="0"/>
        <v>69.868714505782435</v>
      </c>
      <c r="H57" s="143">
        <v>77.040000000000006</v>
      </c>
      <c r="I57" s="144">
        <f t="shared" si="1"/>
        <v>1397.3742901156488</v>
      </c>
      <c r="J57" s="14"/>
    </row>
    <row r="58" spans="1:10" ht="24">
      <c r="A58" s="13"/>
      <c r="B58" s="140">
        <v>20</v>
      </c>
      <c r="C58" s="145" t="s">
        <v>71</v>
      </c>
      <c r="D58" s="177" t="s">
        <v>75</v>
      </c>
      <c r="E58" s="178"/>
      <c r="F58" s="142" t="s">
        <v>109</v>
      </c>
      <c r="G58" s="143">
        <f t="shared" si="0"/>
        <v>69.868714505782435</v>
      </c>
      <c r="H58" s="143">
        <v>77.040000000000006</v>
      </c>
      <c r="I58" s="144">
        <f t="shared" si="1"/>
        <v>1397.3742901156488</v>
      </c>
      <c r="J58" s="14"/>
    </row>
    <row r="59" spans="1:10" ht="24">
      <c r="A59" s="13"/>
      <c r="B59" s="140">
        <v>20</v>
      </c>
      <c r="C59" s="145" t="s">
        <v>71</v>
      </c>
      <c r="D59" s="185" t="s">
        <v>76</v>
      </c>
      <c r="E59" s="178"/>
      <c r="F59" s="142" t="s">
        <v>109</v>
      </c>
      <c r="G59" s="143">
        <f t="shared" si="0"/>
        <v>69.868714505782435</v>
      </c>
      <c r="H59" s="143">
        <v>77.040000000000006</v>
      </c>
      <c r="I59" s="144">
        <f t="shared" si="1"/>
        <v>1397.3742901156488</v>
      </c>
      <c r="J59" s="14"/>
    </row>
    <row r="60" spans="1:10" ht="24">
      <c r="A60" s="13"/>
      <c r="B60" s="140">
        <v>20</v>
      </c>
      <c r="C60" s="145" t="s">
        <v>71</v>
      </c>
      <c r="D60" s="177" t="s">
        <v>77</v>
      </c>
      <c r="E60" s="178"/>
      <c r="F60" s="142" t="s">
        <v>109</v>
      </c>
      <c r="G60" s="143">
        <f t="shared" si="0"/>
        <v>69.868714505782435</v>
      </c>
      <c r="H60" s="143">
        <v>77.040000000000006</v>
      </c>
      <c r="I60" s="144">
        <f t="shared" si="1"/>
        <v>1397.3742901156488</v>
      </c>
      <c r="J60" s="14"/>
    </row>
    <row r="61" spans="1:10" ht="24">
      <c r="A61" s="13"/>
      <c r="B61" s="140">
        <v>20</v>
      </c>
      <c r="C61" s="145" t="s">
        <v>71</v>
      </c>
      <c r="D61" s="177" t="s">
        <v>78</v>
      </c>
      <c r="E61" s="178"/>
      <c r="F61" s="142" t="s">
        <v>109</v>
      </c>
      <c r="G61" s="143">
        <f t="shared" si="0"/>
        <v>69.868714505782435</v>
      </c>
      <c r="H61" s="143">
        <v>77.040000000000006</v>
      </c>
      <c r="I61" s="144">
        <f t="shared" si="1"/>
        <v>1397.3742901156488</v>
      </c>
      <c r="J61" s="14"/>
    </row>
    <row r="62" spans="1:10" ht="24">
      <c r="A62" s="13"/>
      <c r="B62" s="140">
        <v>20</v>
      </c>
      <c r="C62" s="145" t="s">
        <v>71</v>
      </c>
      <c r="D62" s="177" t="s">
        <v>79</v>
      </c>
      <c r="E62" s="178"/>
      <c r="F62" s="142" t="s">
        <v>109</v>
      </c>
      <c r="G62" s="143">
        <f t="shared" si="0"/>
        <v>69.868714505782435</v>
      </c>
      <c r="H62" s="143">
        <v>77.040000000000006</v>
      </c>
      <c r="I62" s="144">
        <f t="shared" si="1"/>
        <v>1397.3742901156488</v>
      </c>
      <c r="J62" s="14"/>
    </row>
    <row r="63" spans="1:10" ht="24">
      <c r="A63" s="13"/>
      <c r="B63" s="140">
        <v>50</v>
      </c>
      <c r="C63" s="145" t="s">
        <v>82</v>
      </c>
      <c r="D63" s="177" t="s">
        <v>83</v>
      </c>
      <c r="E63" s="178"/>
      <c r="F63" s="142" t="s">
        <v>110</v>
      </c>
      <c r="G63" s="143">
        <f t="shared" si="0"/>
        <v>49.952865978433231</v>
      </c>
      <c r="H63" s="143">
        <v>55.08</v>
      </c>
      <c r="I63" s="144">
        <f t="shared" si="1"/>
        <v>2497.6432989216614</v>
      </c>
      <c r="J63" s="14"/>
    </row>
    <row r="64" spans="1:10" ht="24">
      <c r="A64" s="13"/>
      <c r="B64" s="140">
        <v>50</v>
      </c>
      <c r="C64" s="145" t="s">
        <v>82</v>
      </c>
      <c r="D64" s="177" t="s">
        <v>72</v>
      </c>
      <c r="E64" s="178"/>
      <c r="F64" s="142" t="s">
        <v>110</v>
      </c>
      <c r="G64" s="143">
        <f t="shared" si="0"/>
        <v>49.952865978433231</v>
      </c>
      <c r="H64" s="143">
        <v>55.08</v>
      </c>
      <c r="I64" s="144">
        <f t="shared" si="1"/>
        <v>2497.6432989216614</v>
      </c>
      <c r="J64" s="14"/>
    </row>
    <row r="65" spans="1:10" ht="36">
      <c r="A65" s="13"/>
      <c r="B65" s="140">
        <v>10</v>
      </c>
      <c r="C65" s="145" t="s">
        <v>84</v>
      </c>
      <c r="D65" s="177">
        <v>6</v>
      </c>
      <c r="E65" s="178"/>
      <c r="F65" s="142" t="s">
        <v>111</v>
      </c>
      <c r="G65" s="143">
        <f t="shared" si="0"/>
        <v>114.27126204216752</v>
      </c>
      <c r="H65" s="143">
        <v>126</v>
      </c>
      <c r="I65" s="144">
        <f t="shared" si="1"/>
        <v>1142.7126204216752</v>
      </c>
      <c r="J65" s="14"/>
    </row>
    <row r="66" spans="1:10" ht="36">
      <c r="A66" s="13"/>
      <c r="B66" s="140">
        <v>5</v>
      </c>
      <c r="C66" s="145" t="s">
        <v>84</v>
      </c>
      <c r="D66" s="177">
        <v>7</v>
      </c>
      <c r="E66" s="178"/>
      <c r="F66" s="142" t="s">
        <v>111</v>
      </c>
      <c r="G66" s="143">
        <f t="shared" si="0"/>
        <v>114.27126204216752</v>
      </c>
      <c r="H66" s="143">
        <v>126</v>
      </c>
      <c r="I66" s="144">
        <f t="shared" si="1"/>
        <v>571.35631021083759</v>
      </c>
      <c r="J66" s="14"/>
    </row>
    <row r="67" spans="1:10" ht="36">
      <c r="A67" s="13"/>
      <c r="B67" s="140">
        <v>5</v>
      </c>
      <c r="C67" s="145" t="s">
        <v>84</v>
      </c>
      <c r="D67" s="177">
        <v>9</v>
      </c>
      <c r="E67" s="178"/>
      <c r="F67" s="142" t="s">
        <v>111</v>
      </c>
      <c r="G67" s="143">
        <f t="shared" si="0"/>
        <v>114.27126204216752</v>
      </c>
      <c r="H67" s="143">
        <v>126</v>
      </c>
      <c r="I67" s="144">
        <f t="shared" si="1"/>
        <v>571.35631021083759</v>
      </c>
      <c r="J67" s="14"/>
    </row>
    <row r="68" spans="1:10" ht="36">
      <c r="A68" s="13"/>
      <c r="B68" s="140">
        <v>10</v>
      </c>
      <c r="C68" s="145" t="s">
        <v>84</v>
      </c>
      <c r="D68" s="177">
        <v>10</v>
      </c>
      <c r="E68" s="178"/>
      <c r="F68" s="142" t="s">
        <v>111</v>
      </c>
      <c r="G68" s="143">
        <f t="shared" si="0"/>
        <v>114.27126204216752</v>
      </c>
      <c r="H68" s="143">
        <v>126</v>
      </c>
      <c r="I68" s="144">
        <f t="shared" si="1"/>
        <v>1142.7126204216752</v>
      </c>
      <c r="J68" s="14"/>
    </row>
    <row r="69" spans="1:10" ht="36">
      <c r="A69" s="13"/>
      <c r="B69" s="140">
        <v>20</v>
      </c>
      <c r="C69" s="145" t="s">
        <v>85</v>
      </c>
      <c r="D69" s="177" t="s">
        <v>83</v>
      </c>
      <c r="E69" s="178"/>
      <c r="F69" s="142" t="s">
        <v>112</v>
      </c>
      <c r="G69" s="143">
        <f t="shared" si="0"/>
        <v>41.790632975421261</v>
      </c>
      <c r="H69" s="143">
        <v>46.08</v>
      </c>
      <c r="I69" s="144">
        <f t="shared" si="1"/>
        <v>835.81265950842521</v>
      </c>
      <c r="J69" s="14"/>
    </row>
    <row r="70" spans="1:10" ht="36">
      <c r="A70" s="13"/>
      <c r="B70" s="140">
        <v>20</v>
      </c>
      <c r="C70" s="145" t="s">
        <v>85</v>
      </c>
      <c r="D70" s="177" t="s">
        <v>86</v>
      </c>
      <c r="E70" s="178"/>
      <c r="F70" s="142" t="s">
        <v>112</v>
      </c>
      <c r="G70" s="143">
        <f t="shared" si="0"/>
        <v>41.790632975421261</v>
      </c>
      <c r="H70" s="143">
        <v>46.08</v>
      </c>
      <c r="I70" s="144">
        <f t="shared" si="1"/>
        <v>835.81265950842521</v>
      </c>
      <c r="J70" s="14"/>
    </row>
    <row r="71" spans="1:10" ht="36">
      <c r="A71" s="13"/>
      <c r="B71" s="140">
        <v>20</v>
      </c>
      <c r="C71" s="145" t="s">
        <v>85</v>
      </c>
      <c r="D71" s="177" t="s">
        <v>87</v>
      </c>
      <c r="E71" s="178"/>
      <c r="F71" s="142" t="s">
        <v>112</v>
      </c>
      <c r="G71" s="143">
        <f t="shared" si="0"/>
        <v>41.790632975421261</v>
      </c>
      <c r="H71" s="143">
        <v>46.08</v>
      </c>
      <c r="I71" s="144">
        <f t="shared" si="1"/>
        <v>835.81265950842521</v>
      </c>
      <c r="J71" s="14"/>
    </row>
    <row r="72" spans="1:10" ht="36">
      <c r="A72" s="13"/>
      <c r="B72" s="140">
        <v>20</v>
      </c>
      <c r="C72" s="145" t="s">
        <v>85</v>
      </c>
      <c r="D72" s="177" t="s">
        <v>88</v>
      </c>
      <c r="E72" s="178"/>
      <c r="F72" s="142" t="s">
        <v>112</v>
      </c>
      <c r="G72" s="143">
        <f t="shared" si="0"/>
        <v>41.790632975421261</v>
      </c>
      <c r="H72" s="143">
        <v>46.08</v>
      </c>
      <c r="I72" s="144">
        <f t="shared" si="1"/>
        <v>835.81265950842521</v>
      </c>
      <c r="J72" s="14"/>
    </row>
    <row r="73" spans="1:10" ht="36">
      <c r="A73" s="13"/>
      <c r="B73" s="140">
        <v>20</v>
      </c>
      <c r="C73" s="145" t="s">
        <v>85</v>
      </c>
      <c r="D73" s="177" t="s">
        <v>89</v>
      </c>
      <c r="E73" s="178"/>
      <c r="F73" s="142" t="s">
        <v>112</v>
      </c>
      <c r="G73" s="143">
        <f t="shared" si="0"/>
        <v>41.790632975421261</v>
      </c>
      <c r="H73" s="143">
        <v>46.08</v>
      </c>
      <c r="I73" s="144">
        <f t="shared" si="1"/>
        <v>835.81265950842521</v>
      </c>
      <c r="J73" s="14"/>
    </row>
    <row r="74" spans="1:10" ht="12.4" customHeight="1" thickBot="1">
      <c r="A74" s="13"/>
      <c r="B74" s="23"/>
      <c r="C74" s="24"/>
      <c r="D74" s="186"/>
      <c r="E74" s="187"/>
      <c r="F74" s="43"/>
      <c r="G74" s="25">
        <v>0</v>
      </c>
      <c r="H74" s="25"/>
      <c r="I74" s="26">
        <v>0</v>
      </c>
      <c r="J74" s="14"/>
    </row>
    <row r="75" spans="1:10" ht="10.5" customHeight="1" thickBot="1">
      <c r="A75" s="13"/>
      <c r="B75" s="2"/>
      <c r="C75" s="2"/>
      <c r="D75" s="2"/>
      <c r="E75" s="2"/>
      <c r="F75" s="2"/>
      <c r="G75" s="31"/>
      <c r="H75" s="31"/>
      <c r="I75" s="32"/>
      <c r="J75" s="14"/>
    </row>
    <row r="76" spans="1:10" ht="16.5" thickBot="1">
      <c r="A76" s="13"/>
      <c r="B76" s="30"/>
      <c r="C76" s="3"/>
      <c r="D76" s="3"/>
      <c r="E76" s="3"/>
      <c r="F76" s="3"/>
      <c r="G76" s="33" t="s">
        <v>18</v>
      </c>
      <c r="H76" s="134"/>
      <c r="I76" s="34">
        <f>SUM(I20:I75)</f>
        <v>70999.999999999956</v>
      </c>
      <c r="J76" s="14"/>
    </row>
    <row r="77" spans="1:10" ht="16.5" thickBot="1">
      <c r="A77" s="13"/>
      <c r="B77" s="30"/>
      <c r="C77" s="3"/>
      <c r="D77" s="3"/>
      <c r="E77" s="3"/>
      <c r="F77" s="3"/>
      <c r="G77" s="33" t="s">
        <v>23</v>
      </c>
      <c r="H77" s="134"/>
      <c r="I77" s="34">
        <v>1921.52</v>
      </c>
      <c r="J77" s="14"/>
    </row>
    <row r="78" spans="1:10" ht="16.5" hidden="1" thickBot="1">
      <c r="A78" s="13"/>
      <c r="B78" s="30"/>
      <c r="C78" s="3"/>
      <c r="D78" s="3"/>
      <c r="E78" s="3"/>
      <c r="F78" s="3"/>
      <c r="G78" s="33" t="s">
        <v>25</v>
      </c>
      <c r="H78" s="134"/>
      <c r="I78" s="34">
        <v>40</v>
      </c>
      <c r="J78" s="14"/>
    </row>
    <row r="79" spans="1:10" ht="15.75" hidden="1">
      <c r="A79" s="13"/>
      <c r="B79" s="30"/>
      <c r="C79" s="3"/>
      <c r="D79" s="3"/>
      <c r="E79" s="3"/>
      <c r="F79" s="3"/>
      <c r="G79" s="165" t="s">
        <v>24</v>
      </c>
      <c r="H79" s="173"/>
      <c r="I79" s="166">
        <v>-68798.660000000076</v>
      </c>
      <c r="J79" s="14"/>
    </row>
    <row r="80" spans="1:10" ht="17.25" customHeight="1">
      <c r="A80" s="167"/>
      <c r="B80" s="168"/>
      <c r="C80" s="168"/>
      <c r="D80" s="168"/>
      <c r="E80" s="168"/>
      <c r="F80" s="168"/>
      <c r="G80" s="169"/>
      <c r="H80" s="169"/>
      <c r="I80" s="170"/>
      <c r="J80" s="171"/>
    </row>
    <row r="84" spans="9:9">
      <c r="I84" s="44"/>
    </row>
  </sheetData>
  <mergeCells count="63">
    <mergeCell ref="G13:G14"/>
    <mergeCell ref="I13:I14"/>
    <mergeCell ref="B8:D8"/>
    <mergeCell ref="G9:G10"/>
    <mergeCell ref="I9:I10"/>
    <mergeCell ref="G11:G12"/>
    <mergeCell ref="I11:I12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54:E54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66:E66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74:E74"/>
    <mergeCell ref="D73:E73"/>
    <mergeCell ref="D67:E67"/>
    <mergeCell ref="D68:E68"/>
    <mergeCell ref="D69:E69"/>
    <mergeCell ref="D70:E70"/>
    <mergeCell ref="D71:E71"/>
    <mergeCell ref="D72:E72"/>
  </mergeCells>
  <conditionalFormatting sqref="B20:B74">
    <cfRule type="cellIs" dxfId="18" priority="7" stopIfTrue="1" operator="equal">
      <formula>"ALERT"</formula>
    </cfRule>
  </conditionalFormatting>
  <conditionalFormatting sqref="F9:F14">
    <cfRule type="containsBlanks" dxfId="17" priority="6" stopIfTrue="1">
      <formula>LEN(TRIM(F9))=0</formula>
    </cfRule>
  </conditionalFormatting>
  <conditionalFormatting sqref="F9:F14">
    <cfRule type="cellIs" dxfId="16" priority="5" stopIfTrue="1" operator="equal">
      <formula>0</formula>
    </cfRule>
  </conditionalFormatting>
  <conditionalFormatting sqref="I76:I79 F20:I74">
    <cfRule type="containsErrors" dxfId="15" priority="2" stopIfTrue="1">
      <formula>ISERROR(F20)</formula>
    </cfRule>
    <cfRule type="cellIs" dxfId="14" priority="3" stopIfTrue="1" operator="equal">
      <formula>"NA"</formula>
    </cfRule>
    <cfRule type="cellIs" dxfId="13" priority="4" stopIfTrue="1" operator="equal">
      <formula>0</formula>
    </cfRule>
  </conditionalFormatting>
  <conditionalFormatting sqref="F20:F73">
    <cfRule type="containsText" dxfId="12" priority="1" stopIfTrue="1" operator="containsText" text="Exchange rate :">
      <formula>NOT(ISERROR(SEARCH("Exchange rate :",F20)))</formula>
    </cfRule>
  </conditionalFormatting>
  <printOptions horizontalCentered="1"/>
  <pageMargins left="0.35" right="0.21" top="0.47" bottom="0.34" header="0.22" footer="0.17"/>
  <pageSetup scale="80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D506-DF47-4C60-8FA9-7344F138B738}">
  <sheetPr>
    <tabColor rgb="FFFFFF00"/>
  </sheetPr>
  <dimension ref="A1:X1013"/>
  <sheetViews>
    <sheetView topLeftCell="A56" zoomScaleNormal="100" workbookViewId="0">
      <selection activeCell="I1023" sqref="I1023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style="158" customWidth="1"/>
    <col min="7" max="8" width="15.42578125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147"/>
      <c r="G1" s="3"/>
      <c r="H1" s="3"/>
      <c r="I1" s="6" t="s">
        <v>4</v>
      </c>
      <c r="J1" s="14"/>
    </row>
    <row r="2" spans="1:24" ht="15">
      <c r="A2" s="13"/>
      <c r="B2" s="15" t="s">
        <v>44</v>
      </c>
      <c r="C2" s="4"/>
      <c r="D2" s="4"/>
      <c r="E2" s="4"/>
      <c r="F2" s="148"/>
      <c r="G2" s="7"/>
      <c r="H2" s="7"/>
      <c r="I2" s="7"/>
      <c r="J2" s="14"/>
      <c r="X2" s="45">
        <v>32</v>
      </c>
    </row>
    <row r="3" spans="1:24" ht="15.75" thickBot="1">
      <c r="A3" s="13"/>
      <c r="B3" s="15" t="s">
        <v>8</v>
      </c>
      <c r="C3" s="7"/>
      <c r="D3" s="7"/>
      <c r="E3" s="7"/>
      <c r="F3" s="149"/>
      <c r="G3" s="7"/>
      <c r="H3" s="7"/>
      <c r="I3" s="3"/>
      <c r="J3" s="14"/>
      <c r="X3" t="s">
        <v>43</v>
      </c>
    </row>
    <row r="4" spans="1:24" ht="15">
      <c r="A4" s="13"/>
      <c r="B4" s="15" t="s">
        <v>48</v>
      </c>
      <c r="C4" s="7"/>
      <c r="D4" s="7"/>
      <c r="E4" s="7"/>
      <c r="F4" s="149"/>
      <c r="G4" s="108" t="s">
        <v>5</v>
      </c>
      <c r="H4" s="132"/>
      <c r="I4" s="109" t="s">
        <v>6</v>
      </c>
      <c r="J4" s="14"/>
    </row>
    <row r="5" spans="1:24" ht="15.75" thickBot="1">
      <c r="A5" s="13"/>
      <c r="B5" s="15" t="s">
        <v>49</v>
      </c>
      <c r="C5" s="7"/>
      <c r="D5" s="7"/>
      <c r="E5" s="7"/>
      <c r="F5" s="149"/>
      <c r="G5" s="42">
        <v>44888</v>
      </c>
      <c r="H5" s="133"/>
      <c r="I5" s="41">
        <v>47719</v>
      </c>
      <c r="J5" s="14"/>
    </row>
    <row r="6" spans="1:24" ht="14.25">
      <c r="A6" s="13"/>
      <c r="B6" s="16" t="s">
        <v>2</v>
      </c>
      <c r="C6" s="7"/>
      <c r="D6" s="7"/>
      <c r="E6" s="7"/>
      <c r="F6" s="150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150"/>
      <c r="G7" s="3"/>
      <c r="H7" s="3"/>
      <c r="I7" s="3"/>
      <c r="J7" s="14"/>
    </row>
    <row r="8" spans="1:24" ht="16.5" customHeight="1" thickBot="1">
      <c r="A8" s="13"/>
      <c r="B8" s="188" t="s">
        <v>3</v>
      </c>
      <c r="C8" s="189"/>
      <c r="D8" s="190"/>
      <c r="E8" s="4"/>
      <c r="F8" s="151" t="s">
        <v>12</v>
      </c>
      <c r="G8" s="27"/>
      <c r="H8" s="27"/>
      <c r="I8" s="27"/>
      <c r="J8" s="14"/>
      <c r="L8" s="106"/>
    </row>
    <row r="9" spans="1:24">
      <c r="A9" s="13"/>
      <c r="B9" s="124" t="s">
        <v>81</v>
      </c>
      <c r="C9" s="125"/>
      <c r="D9" s="126"/>
      <c r="E9" s="9"/>
      <c r="F9" s="152" t="str">
        <f t="shared" ref="F9:F14" si="0">B9</f>
        <v>Novia</v>
      </c>
      <c r="G9" s="179" t="s">
        <v>14</v>
      </c>
      <c r="H9" s="127"/>
      <c r="I9" s="181"/>
      <c r="J9" s="14"/>
    </row>
    <row r="10" spans="1:24">
      <c r="A10" s="13"/>
      <c r="B10" s="124" t="s">
        <v>50</v>
      </c>
      <c r="C10" s="116"/>
      <c r="D10" s="117"/>
      <c r="E10" s="10"/>
      <c r="F10" s="152" t="str">
        <f t="shared" si="0"/>
        <v>Stephan Fluegge</v>
      </c>
      <c r="G10" s="179"/>
      <c r="H10" s="127"/>
      <c r="I10" s="182"/>
      <c r="J10" s="14"/>
    </row>
    <row r="11" spans="1:24">
      <c r="A11" s="13"/>
      <c r="B11" s="115" t="s">
        <v>51</v>
      </c>
      <c r="C11" s="116"/>
      <c r="D11" s="117"/>
      <c r="E11" s="10"/>
      <c r="F11" s="152" t="str">
        <f t="shared" si="0"/>
        <v>Germany</v>
      </c>
      <c r="G11" s="179" t="s">
        <v>15</v>
      </c>
      <c r="H11" s="127"/>
      <c r="I11" s="183" t="s">
        <v>22</v>
      </c>
      <c r="J11" s="14"/>
    </row>
    <row r="12" spans="1:24">
      <c r="A12" s="13"/>
      <c r="B12" s="118"/>
      <c r="C12" s="116"/>
      <c r="D12" s="117"/>
      <c r="E12" s="10"/>
      <c r="F12" s="152">
        <f t="shared" si="0"/>
        <v>0</v>
      </c>
      <c r="G12" s="179"/>
      <c r="H12" s="127"/>
      <c r="I12" s="182"/>
      <c r="J12" s="14"/>
    </row>
    <row r="13" spans="1:24">
      <c r="A13" s="13"/>
      <c r="B13" s="115"/>
      <c r="C13" s="119"/>
      <c r="D13" s="120"/>
      <c r="E13" s="11"/>
      <c r="F13" s="152">
        <f t="shared" si="0"/>
        <v>0</v>
      </c>
      <c r="G13" s="180" t="s">
        <v>16</v>
      </c>
      <c r="H13" s="28"/>
      <c r="I13" s="183" t="s">
        <v>52</v>
      </c>
      <c r="J13" s="14"/>
      <c r="M13" s="28" t="s">
        <v>20</v>
      </c>
    </row>
    <row r="14" spans="1:24" ht="13.5" thickBot="1">
      <c r="A14" s="13"/>
      <c r="B14" s="121"/>
      <c r="C14" s="122"/>
      <c r="D14" s="123"/>
      <c r="E14" s="11"/>
      <c r="F14" s="153">
        <f t="shared" si="0"/>
        <v>0</v>
      </c>
      <c r="G14" s="180"/>
      <c r="H14" s="28"/>
      <c r="I14" s="184"/>
      <c r="J14" s="14"/>
      <c r="M14" s="107">
        <f>VLOOKUP(G5,[1]Sheet1!$A$9:$I$7290,2,FALSE)</f>
        <v>36</v>
      </c>
    </row>
    <row r="15" spans="1:24" ht="5.25" customHeight="1">
      <c r="A15" s="13"/>
      <c r="B15" s="11"/>
      <c r="C15" s="11"/>
      <c r="D15" s="11"/>
      <c r="E15" s="11"/>
      <c r="F15" s="154"/>
      <c r="G15" s="28"/>
      <c r="H15" s="28"/>
      <c r="I15" s="29"/>
      <c r="J15" s="14"/>
    </row>
    <row r="16" spans="1:24">
      <c r="A16" s="13"/>
      <c r="B16" s="11"/>
      <c r="C16" s="11"/>
      <c r="D16" s="11"/>
      <c r="E16" s="11"/>
      <c r="F16" s="154"/>
      <c r="G16" s="28" t="s">
        <v>19</v>
      </c>
      <c r="H16" s="28"/>
      <c r="I16" s="35" t="s">
        <v>21</v>
      </c>
      <c r="J16" s="14"/>
    </row>
    <row r="17" spans="1:10" hidden="1">
      <c r="A17" s="13"/>
      <c r="B17" s="11"/>
      <c r="C17" s="11"/>
      <c r="D17" s="11"/>
      <c r="E17" s="11"/>
      <c r="F17" s="154"/>
      <c r="J17" s="14"/>
    </row>
    <row r="18" spans="1:10" ht="5.25" customHeight="1" thickBot="1">
      <c r="A18" s="13"/>
      <c r="B18" s="12"/>
      <c r="C18" s="12"/>
      <c r="D18" s="12"/>
      <c r="E18" s="12"/>
      <c r="F18" s="149"/>
      <c r="G18" s="12"/>
      <c r="H18" s="12"/>
      <c r="I18" s="12"/>
      <c r="J18" s="14"/>
    </row>
    <row r="19" spans="1:10" ht="17.25" customHeight="1" thickBot="1">
      <c r="A19" s="13"/>
      <c r="B19" s="111" t="s">
        <v>11</v>
      </c>
      <c r="C19" s="112" t="s">
        <v>7</v>
      </c>
      <c r="D19" s="204" t="s">
        <v>13</v>
      </c>
      <c r="E19" s="205"/>
      <c r="F19" s="137" t="s">
        <v>0</v>
      </c>
      <c r="G19" s="113" t="s">
        <v>9</v>
      </c>
      <c r="H19" s="113" t="s">
        <v>9</v>
      </c>
      <c r="I19" s="114" t="s">
        <v>10</v>
      </c>
      <c r="J19" s="14"/>
    </row>
    <row r="20" spans="1:10">
      <c r="A20" s="13"/>
      <c r="B20" s="1">
        <v>20</v>
      </c>
      <c r="C20" s="38" t="s">
        <v>53</v>
      </c>
      <c r="D20" s="197">
        <v>8</v>
      </c>
      <c r="E20" s="198"/>
      <c r="F20" s="142" t="str">
        <f>VLOOKUP(C20,'[2]Acha Air Sales Price List'!$B$1:$D$65536,3,FALSE)</f>
        <v>Titanium G23 hinged segment ring, 14g (1.6mm)</v>
      </c>
      <c r="G20" s="21">
        <f>H20/5</f>
        <v>20.088000000000001</v>
      </c>
      <c r="H20" s="21">
        <v>100.44</v>
      </c>
      <c r="I20" s="22">
        <f t="shared" ref="I20:I83" si="1">ROUND(IF(ISNUMBER(B20), G20*B20, 0),5)</f>
        <v>401.76</v>
      </c>
      <c r="J20" s="14"/>
    </row>
    <row r="21" spans="1:10">
      <c r="A21" s="13"/>
      <c r="B21" s="1">
        <v>20</v>
      </c>
      <c r="C21" s="38" t="s">
        <v>53</v>
      </c>
      <c r="D21" s="197">
        <v>10</v>
      </c>
      <c r="E21" s="198"/>
      <c r="F21" s="142" t="str">
        <f>VLOOKUP(C21,'[2]Acha Air Sales Price List'!$B$1:$D$65536,3,FALSE)</f>
        <v>Titanium G23 hinged segment ring, 14g (1.6mm)</v>
      </c>
      <c r="G21" s="21">
        <f t="shared" ref="G21:G62" si="2">H21/5</f>
        <v>20.088000000000001</v>
      </c>
      <c r="H21" s="21">
        <v>100.44</v>
      </c>
      <c r="I21" s="22">
        <f t="shared" si="1"/>
        <v>401.76</v>
      </c>
      <c r="J21" s="14"/>
    </row>
    <row r="22" spans="1:10">
      <c r="A22" s="13"/>
      <c r="B22" s="1">
        <v>20</v>
      </c>
      <c r="C22" s="36" t="s">
        <v>54</v>
      </c>
      <c r="D22" s="197">
        <v>8</v>
      </c>
      <c r="E22" s="198"/>
      <c r="F22" s="142" t="str">
        <f>VLOOKUP(C22,'[2]Acha Air Sales Price List'!$B$1:$D$65536,3,FALSE)</f>
        <v>Titanium G23 hinged segment ring, 16g (1.2mm)</v>
      </c>
      <c r="G22" s="21">
        <f t="shared" si="2"/>
        <v>17.208000000000002</v>
      </c>
      <c r="H22" s="21">
        <v>86.04</v>
      </c>
      <c r="I22" s="22">
        <f t="shared" si="1"/>
        <v>344.16</v>
      </c>
      <c r="J22" s="14"/>
    </row>
    <row r="23" spans="1:10">
      <c r="A23" s="13"/>
      <c r="B23" s="1">
        <v>20</v>
      </c>
      <c r="C23" s="36" t="s">
        <v>54</v>
      </c>
      <c r="D23" s="197">
        <v>10</v>
      </c>
      <c r="E23" s="198"/>
      <c r="F23" s="142" t="str">
        <f>VLOOKUP(C23,'[2]Acha Air Sales Price List'!$B$1:$D$65536,3,FALSE)</f>
        <v>Titanium G23 hinged segment ring, 16g (1.2mm)</v>
      </c>
      <c r="G23" s="21">
        <f t="shared" si="2"/>
        <v>17.208000000000002</v>
      </c>
      <c r="H23" s="21">
        <v>86.04</v>
      </c>
      <c r="I23" s="22">
        <f t="shared" si="1"/>
        <v>344.16</v>
      </c>
      <c r="J23" s="14"/>
    </row>
    <row r="24" spans="1:10" ht="24">
      <c r="A24" s="13"/>
      <c r="B24" s="1">
        <v>20</v>
      </c>
      <c r="C24" s="36" t="s">
        <v>55</v>
      </c>
      <c r="D24" s="197">
        <v>8</v>
      </c>
      <c r="E24" s="198"/>
      <c r="F24" s="142" t="str">
        <f>VLOOKUP(C24,'[2]Acha Air Sales Price List'!$B$1:$D$65536,3,FALSE)</f>
        <v>High polished titanium G23 hinged segment ring, 1mm (18g)</v>
      </c>
      <c r="G24" s="21">
        <f t="shared" si="2"/>
        <v>17.928000000000001</v>
      </c>
      <c r="H24" s="21">
        <v>89.64</v>
      </c>
      <c r="I24" s="22">
        <f t="shared" si="1"/>
        <v>358.56</v>
      </c>
      <c r="J24" s="14"/>
    </row>
    <row r="25" spans="1:10" ht="24">
      <c r="A25" s="13"/>
      <c r="B25" s="1">
        <v>20</v>
      </c>
      <c r="C25" s="36" t="s">
        <v>55</v>
      </c>
      <c r="D25" s="197">
        <v>10</v>
      </c>
      <c r="E25" s="198"/>
      <c r="F25" s="142" t="str">
        <f>VLOOKUP(C25,'[2]Acha Air Sales Price List'!$B$1:$D$65536,3,FALSE)</f>
        <v>High polished titanium G23 hinged segment ring, 1mm (18g)</v>
      </c>
      <c r="G25" s="21">
        <f t="shared" si="2"/>
        <v>17.928000000000001</v>
      </c>
      <c r="H25" s="21">
        <v>89.64</v>
      </c>
      <c r="I25" s="22">
        <f t="shared" si="1"/>
        <v>358.56</v>
      </c>
      <c r="J25" s="14"/>
    </row>
    <row r="26" spans="1:10" ht="24">
      <c r="A26" s="13"/>
      <c r="B26" s="1">
        <v>50</v>
      </c>
      <c r="C26" s="36" t="s">
        <v>56</v>
      </c>
      <c r="D26" s="197">
        <v>12</v>
      </c>
      <c r="E26" s="198"/>
      <c r="F26" s="142" t="str">
        <f>VLOOKUP(C26,'[2]Acha Air Sales Price List'!$B$1:$D$65536,3,FALSE)</f>
        <v>Titanium G23 barbell tongue bar - 14g, 9/16" to 1", 5mm balls</v>
      </c>
      <c r="G26" s="21">
        <f t="shared" si="2"/>
        <v>9.8640000000000008</v>
      </c>
      <c r="H26" s="21">
        <v>49.32</v>
      </c>
      <c r="I26" s="22">
        <f t="shared" si="1"/>
        <v>493.2</v>
      </c>
      <c r="J26" s="14"/>
    </row>
    <row r="27" spans="1:10" ht="24">
      <c r="A27" s="13"/>
      <c r="B27" s="1">
        <v>50</v>
      </c>
      <c r="C27" s="36" t="s">
        <v>56</v>
      </c>
      <c r="D27" s="197">
        <v>16</v>
      </c>
      <c r="E27" s="198"/>
      <c r="F27" s="142" t="str">
        <f>VLOOKUP(C27,'[2]Acha Air Sales Price List'!$B$1:$D$65536,3,FALSE)</f>
        <v>Titanium G23 barbell tongue bar - 14g, 9/16" to 1", 5mm balls</v>
      </c>
      <c r="G27" s="21">
        <f t="shared" si="2"/>
        <v>9.8640000000000008</v>
      </c>
      <c r="H27" s="21">
        <v>49.32</v>
      </c>
      <c r="I27" s="22">
        <f t="shared" si="1"/>
        <v>493.2</v>
      </c>
      <c r="J27" s="14"/>
    </row>
    <row r="28" spans="1:10" ht="24">
      <c r="A28" s="13"/>
      <c r="B28" s="1">
        <v>30</v>
      </c>
      <c r="C28" s="36" t="s">
        <v>56</v>
      </c>
      <c r="D28" s="197">
        <v>18</v>
      </c>
      <c r="E28" s="198"/>
      <c r="F28" s="142" t="str">
        <f>VLOOKUP(C28,'[2]Acha Air Sales Price List'!$B$1:$D$65536,3,FALSE)</f>
        <v>Titanium G23 barbell tongue bar - 14g, 9/16" to 1", 5mm balls</v>
      </c>
      <c r="G28" s="21">
        <f t="shared" si="2"/>
        <v>9.8640000000000008</v>
      </c>
      <c r="H28" s="21">
        <v>49.32</v>
      </c>
      <c r="I28" s="22">
        <f t="shared" si="1"/>
        <v>295.92</v>
      </c>
      <c r="J28" s="14"/>
    </row>
    <row r="29" spans="1:10" ht="24">
      <c r="A29" s="13"/>
      <c r="B29" s="1">
        <v>50</v>
      </c>
      <c r="C29" s="36" t="s">
        <v>57</v>
      </c>
      <c r="D29" s="197">
        <v>10</v>
      </c>
      <c r="E29" s="198"/>
      <c r="F29" s="142" t="str">
        <f>VLOOKUP(C29,'[2]Acha Air Sales Price List'!$B$1:$D$65536,3,FALSE)</f>
        <v>Titanium G23 ball closure ring - 16g (eyebrow), 9/16" or 3/8", 3mm ball</v>
      </c>
      <c r="G29" s="21">
        <f t="shared" si="2"/>
        <v>4.8959999999999999</v>
      </c>
      <c r="H29" s="21">
        <v>24.48</v>
      </c>
      <c r="I29" s="22">
        <f>ROUND(IF(ISNUMBER(B29), G29*B29, 0),5)</f>
        <v>244.8</v>
      </c>
      <c r="J29" s="14"/>
    </row>
    <row r="30" spans="1:10" ht="24">
      <c r="A30" s="13"/>
      <c r="B30" s="1">
        <v>50</v>
      </c>
      <c r="C30" s="36" t="s">
        <v>58</v>
      </c>
      <c r="D30" s="197">
        <v>8</v>
      </c>
      <c r="E30" s="198"/>
      <c r="F30" s="142" t="str">
        <f>VLOOKUP(C30,'[2]Acha Air Sales Price List'!$B$1:$D$65536,3,FALSE)</f>
        <v>Titanium G23 circular barbell - 16g (1.2mm) (eyebrow), 1/4"- 9/16" (6mm-14mm), 3mm balls</v>
      </c>
      <c r="G30" s="21">
        <f t="shared" si="2"/>
        <v>8.4239999999999995</v>
      </c>
      <c r="H30" s="21">
        <v>42.12</v>
      </c>
      <c r="I30" s="22">
        <f>ROUND(IF(ISNUMBER(B30), G30*B30, 0),5)</f>
        <v>421.2</v>
      </c>
      <c r="J30" s="14"/>
    </row>
    <row r="31" spans="1:10" ht="24">
      <c r="A31" s="13"/>
      <c r="B31" s="1">
        <v>50</v>
      </c>
      <c r="C31" s="36" t="s">
        <v>58</v>
      </c>
      <c r="D31" s="197">
        <v>10</v>
      </c>
      <c r="E31" s="198"/>
      <c r="F31" s="142" t="str">
        <f>VLOOKUP(C31,'[2]Acha Air Sales Price List'!$B$1:$D$65536,3,FALSE)</f>
        <v>Titanium G23 circular barbell - 16g (1.2mm) (eyebrow), 1/4"- 9/16" (6mm-14mm), 3mm balls</v>
      </c>
      <c r="G31" s="21">
        <f t="shared" si="2"/>
        <v>8.4239999999999995</v>
      </c>
      <c r="H31" s="21">
        <v>42.12</v>
      </c>
      <c r="I31" s="22">
        <f t="shared" si="1"/>
        <v>421.2</v>
      </c>
      <c r="J31" s="14"/>
    </row>
    <row r="32" spans="1:10" ht="24">
      <c r="A32" s="13"/>
      <c r="B32" s="1">
        <v>45</v>
      </c>
      <c r="C32" s="37" t="s">
        <v>58</v>
      </c>
      <c r="D32" s="197">
        <v>12</v>
      </c>
      <c r="E32" s="198"/>
      <c r="F32" s="142" t="str">
        <f>VLOOKUP(C32,'[2]Acha Air Sales Price List'!$B$1:$D$65536,3,FALSE)</f>
        <v>Titanium G23 circular barbell - 16g (1.2mm) (eyebrow), 1/4"- 9/16" (6mm-14mm), 3mm balls</v>
      </c>
      <c r="G32" s="21">
        <f t="shared" si="2"/>
        <v>8.4239999999999995</v>
      </c>
      <c r="H32" s="21">
        <v>42.12</v>
      </c>
      <c r="I32" s="22">
        <f t="shared" si="1"/>
        <v>379.08</v>
      </c>
      <c r="J32" s="14"/>
    </row>
    <row r="33" spans="1:10">
      <c r="A33" s="13"/>
      <c r="B33" s="1">
        <v>50</v>
      </c>
      <c r="C33" s="36" t="s">
        <v>59</v>
      </c>
      <c r="D33" s="197">
        <v>8</v>
      </c>
      <c r="E33" s="198"/>
      <c r="F33" s="142" t="str">
        <f>VLOOKUP(C33,'[2]Acha Air Sales Price List'!$B$1:$D$65536,3,FALSE)</f>
        <v>Titanium G23 labret -  16g, 1/4" to 7/16", 3mm balls</v>
      </c>
      <c r="G33" s="21">
        <f t="shared" si="2"/>
        <v>7.1280000000000001</v>
      </c>
      <c r="H33" s="21">
        <v>35.64</v>
      </c>
      <c r="I33" s="22">
        <f t="shared" si="1"/>
        <v>356.4</v>
      </c>
      <c r="J33" s="14"/>
    </row>
    <row r="34" spans="1:10">
      <c r="A34" s="13"/>
      <c r="B34" s="1">
        <v>50</v>
      </c>
      <c r="C34" s="36" t="s">
        <v>59</v>
      </c>
      <c r="D34" s="197">
        <v>10</v>
      </c>
      <c r="E34" s="198"/>
      <c r="F34" s="142" t="str">
        <f>VLOOKUP(C34,'[2]Acha Air Sales Price List'!$B$1:$D$65536,3,FALSE)</f>
        <v>Titanium G23 labret -  16g, 1/4" to 7/16", 3mm balls</v>
      </c>
      <c r="G34" s="21">
        <f t="shared" si="2"/>
        <v>7.1280000000000001</v>
      </c>
      <c r="H34" s="21">
        <v>35.64</v>
      </c>
      <c r="I34" s="22">
        <f t="shared" si="1"/>
        <v>356.4</v>
      </c>
      <c r="J34" s="14"/>
    </row>
    <row r="35" spans="1:10">
      <c r="A35" s="13"/>
      <c r="B35" s="1">
        <v>50</v>
      </c>
      <c r="C35" s="36" t="s">
        <v>59</v>
      </c>
      <c r="D35" s="197">
        <v>12</v>
      </c>
      <c r="E35" s="198"/>
      <c r="F35" s="142" t="str">
        <f>VLOOKUP(C35,'[2]Acha Air Sales Price List'!$B$1:$D$65536,3,FALSE)</f>
        <v>Titanium G23 labret -  16g, 1/4" to 7/16", 3mm balls</v>
      </c>
      <c r="G35" s="21">
        <f t="shared" si="2"/>
        <v>7.1280000000000001</v>
      </c>
      <c r="H35" s="21">
        <v>35.64</v>
      </c>
      <c r="I35" s="22">
        <f t="shared" si="1"/>
        <v>356.4</v>
      </c>
      <c r="J35" s="14"/>
    </row>
    <row r="36" spans="1:10" ht="12.4" customHeight="1">
      <c r="A36" s="13"/>
      <c r="B36" s="1">
        <v>20</v>
      </c>
      <c r="C36" s="36" t="s">
        <v>60</v>
      </c>
      <c r="D36" s="197">
        <v>14</v>
      </c>
      <c r="E36" s="198"/>
      <c r="F36" s="142" t="str">
        <f>VLOOKUP(C36,'[2]Acha Air Sales Price List'!$B$1:$D$65536,3,FALSE)</f>
        <v>Titanium G23 barbell tongue bar - 14g, 9/16" to 1", 6mm balls</v>
      </c>
      <c r="G36" s="21">
        <f t="shared" si="2"/>
        <v>11.304</v>
      </c>
      <c r="H36" s="21">
        <v>56.52</v>
      </c>
      <c r="I36" s="22">
        <f t="shared" si="1"/>
        <v>226.08</v>
      </c>
      <c r="J36" s="14"/>
    </row>
    <row r="37" spans="1:10" ht="12.4" customHeight="1">
      <c r="A37" s="13"/>
      <c r="B37" s="1">
        <v>20</v>
      </c>
      <c r="C37" s="36" t="s">
        <v>60</v>
      </c>
      <c r="D37" s="197">
        <v>16</v>
      </c>
      <c r="E37" s="198"/>
      <c r="F37" s="142" t="str">
        <f>VLOOKUP(C37,'[2]Acha Air Sales Price List'!$B$1:$D$65536,3,FALSE)</f>
        <v>Titanium G23 barbell tongue bar - 14g, 9/16" to 1", 6mm balls</v>
      </c>
      <c r="G37" s="21">
        <f t="shared" si="2"/>
        <v>11.304</v>
      </c>
      <c r="H37" s="21">
        <v>56.52</v>
      </c>
      <c r="I37" s="22">
        <f t="shared" si="1"/>
        <v>226.08</v>
      </c>
      <c r="J37" s="14"/>
    </row>
    <row r="38" spans="1:10" ht="12.4" customHeight="1">
      <c r="A38" s="13"/>
      <c r="B38" s="1">
        <v>50</v>
      </c>
      <c r="C38" s="36" t="s">
        <v>61</v>
      </c>
      <c r="D38" s="197">
        <v>8</v>
      </c>
      <c r="E38" s="198"/>
      <c r="F38" s="142" t="str">
        <f>VLOOKUP(C38,'[2]Acha Air Sales Price List'!$B$1:$D$65536,3,FALSE)</f>
        <v>Titanium G23 banana eyebrow ring -16g, 5/16" or 1/2", 3mm balls</v>
      </c>
      <c r="G38" s="21">
        <f t="shared" si="2"/>
        <v>7.1280000000000001</v>
      </c>
      <c r="H38" s="21">
        <v>35.64</v>
      </c>
      <c r="I38" s="22">
        <f t="shared" si="1"/>
        <v>356.4</v>
      </c>
      <c r="J38" s="14"/>
    </row>
    <row r="39" spans="1:10" ht="12.4" customHeight="1">
      <c r="A39" s="13"/>
      <c r="B39" s="1">
        <v>50</v>
      </c>
      <c r="C39" s="36" t="s">
        <v>61</v>
      </c>
      <c r="D39" s="197">
        <v>12</v>
      </c>
      <c r="E39" s="198"/>
      <c r="F39" s="142" t="str">
        <f>VLOOKUP(C39,'[2]Acha Air Sales Price List'!$B$1:$D$65536,3,FALSE)</f>
        <v>Titanium G23 banana eyebrow ring -16g, 5/16" or 1/2", 3mm balls</v>
      </c>
      <c r="G39" s="21">
        <f t="shared" si="2"/>
        <v>7.1280000000000001</v>
      </c>
      <c r="H39" s="21">
        <v>35.64</v>
      </c>
      <c r="I39" s="22">
        <f t="shared" si="1"/>
        <v>356.4</v>
      </c>
      <c r="J39" s="14"/>
    </row>
    <row r="40" spans="1:10" ht="12.4" customHeight="1">
      <c r="A40" s="13"/>
      <c r="B40" s="1">
        <v>1</v>
      </c>
      <c r="C40" s="36" t="s">
        <v>62</v>
      </c>
      <c r="D40" s="197">
        <v>8</v>
      </c>
      <c r="E40" s="198"/>
      <c r="F40" s="142" t="str">
        <f>VLOOKUP(C40,'[2]Acha Air Sales Price List'!$B$1:$D$65536,3,FALSE)</f>
        <v>Pack of 10 pcs. of high polished titanium G23 labret, 14g (1.6mm) ( 4mm base of labret )</v>
      </c>
      <c r="G40" s="21">
        <f t="shared" si="2"/>
        <v>42.480000000000004</v>
      </c>
      <c r="H40" s="21">
        <v>212.4</v>
      </c>
      <c r="I40" s="22">
        <f t="shared" si="1"/>
        <v>42.48</v>
      </c>
      <c r="J40" s="14"/>
    </row>
    <row r="41" spans="1:10" ht="12.4" customHeight="1">
      <c r="A41" s="13"/>
      <c r="B41" s="1">
        <v>1</v>
      </c>
      <c r="C41" s="36" t="s">
        <v>62</v>
      </c>
      <c r="D41" s="197">
        <v>10</v>
      </c>
      <c r="E41" s="198"/>
      <c r="F41" s="142" t="str">
        <f>VLOOKUP(C41,'[2]Acha Air Sales Price List'!$B$1:$D$65536,3,FALSE)</f>
        <v>Pack of 10 pcs. of high polished titanium G23 labret, 14g (1.6mm) ( 4mm base of labret )</v>
      </c>
      <c r="G41" s="21">
        <f t="shared" si="2"/>
        <v>42.480000000000004</v>
      </c>
      <c r="H41" s="21">
        <v>212.4</v>
      </c>
      <c r="I41" s="22">
        <f t="shared" si="1"/>
        <v>42.48</v>
      </c>
      <c r="J41" s="14"/>
    </row>
    <row r="42" spans="1:10" ht="12.4" customHeight="1">
      <c r="A42" s="13"/>
      <c r="B42" s="1">
        <v>1</v>
      </c>
      <c r="C42" s="36" t="s">
        <v>62</v>
      </c>
      <c r="D42" s="197">
        <v>12</v>
      </c>
      <c r="E42" s="198"/>
      <c r="F42" s="142" t="str">
        <f>VLOOKUP(C42,'[2]Acha Air Sales Price List'!$B$1:$D$65536,3,FALSE)</f>
        <v>Pack of 10 pcs. of high polished titanium G23 labret, 14g (1.6mm) ( 4mm base of labret )</v>
      </c>
      <c r="G42" s="21">
        <f t="shared" si="2"/>
        <v>42.480000000000004</v>
      </c>
      <c r="H42" s="21">
        <v>212.4</v>
      </c>
      <c r="I42" s="22">
        <f t="shared" si="1"/>
        <v>42.48</v>
      </c>
      <c r="J42" s="14"/>
    </row>
    <row r="43" spans="1:10" ht="12.4" customHeight="1">
      <c r="A43" s="13"/>
      <c r="B43" s="1">
        <v>5</v>
      </c>
      <c r="C43" s="36" t="s">
        <v>63</v>
      </c>
      <c r="D43" s="203" t="s">
        <v>64</v>
      </c>
      <c r="E43" s="198"/>
      <c r="F43" s="142" t="str">
        <f>VLOOKUP(C43,'[2]Acha Air Sales Price List'!$B$1:$D$65536,3,FALSE)</f>
        <v>Pack of 2 Titanium G23 balls w/ color crystals - 3mm * 1.2mm threading (16g)</v>
      </c>
      <c r="G43" s="21">
        <f t="shared" si="2"/>
        <v>8.4959999999999987</v>
      </c>
      <c r="H43" s="21">
        <v>42.48</v>
      </c>
      <c r="I43" s="22">
        <f t="shared" si="1"/>
        <v>42.48</v>
      </c>
      <c r="J43" s="14"/>
    </row>
    <row r="44" spans="1:10" ht="12.4" customHeight="1">
      <c r="A44" s="13"/>
      <c r="B44" s="1">
        <v>5</v>
      </c>
      <c r="C44" s="36" t="s">
        <v>63</v>
      </c>
      <c r="D44" s="197" t="s">
        <v>65</v>
      </c>
      <c r="E44" s="198"/>
      <c r="F44" s="142" t="str">
        <f>VLOOKUP(C44,'[2]Acha Air Sales Price List'!$B$1:$D$65536,3,FALSE)</f>
        <v>Pack of 2 Titanium G23 balls w/ color crystals - 3mm * 1.2mm threading (16g)</v>
      </c>
      <c r="G44" s="21">
        <f t="shared" si="2"/>
        <v>8.4959999999999987</v>
      </c>
      <c r="H44" s="21">
        <v>42.48</v>
      </c>
      <c r="I44" s="22">
        <f t="shared" si="1"/>
        <v>42.48</v>
      </c>
      <c r="J44" s="14"/>
    </row>
    <row r="45" spans="1:10" ht="12.4" customHeight="1">
      <c r="A45" s="13"/>
      <c r="B45" s="1">
        <v>5</v>
      </c>
      <c r="C45" s="36" t="s">
        <v>63</v>
      </c>
      <c r="D45" s="197" t="s">
        <v>66</v>
      </c>
      <c r="E45" s="198"/>
      <c r="F45" s="142" t="str">
        <f>VLOOKUP(C45,'[2]Acha Air Sales Price List'!$B$1:$D$65536,3,FALSE)</f>
        <v>Pack of 2 Titanium G23 balls w/ color crystals - 3mm * 1.2mm threading (16g)</v>
      </c>
      <c r="G45" s="21">
        <f t="shared" si="2"/>
        <v>8.4959999999999987</v>
      </c>
      <c r="H45" s="21">
        <v>42.48</v>
      </c>
      <c r="I45" s="22">
        <f t="shared" si="1"/>
        <v>42.48</v>
      </c>
      <c r="J45" s="14"/>
    </row>
    <row r="46" spans="1:10" ht="12.4" customHeight="1">
      <c r="A46" s="13"/>
      <c r="B46" s="1">
        <v>5</v>
      </c>
      <c r="C46" s="36" t="s">
        <v>63</v>
      </c>
      <c r="D46" s="197" t="s">
        <v>67</v>
      </c>
      <c r="E46" s="198"/>
      <c r="F46" s="142" t="str">
        <f>VLOOKUP(C46,'[2]Acha Air Sales Price List'!$B$1:$D$65536,3,FALSE)</f>
        <v>Pack of 2 Titanium G23 balls w/ color crystals - 3mm * 1.2mm threading (16g)</v>
      </c>
      <c r="G46" s="21">
        <f t="shared" si="2"/>
        <v>8.4959999999999987</v>
      </c>
      <c r="H46" s="21">
        <v>42.48</v>
      </c>
      <c r="I46" s="22">
        <f t="shared" si="1"/>
        <v>42.48</v>
      </c>
      <c r="J46" s="14"/>
    </row>
    <row r="47" spans="1:10" ht="24">
      <c r="A47" s="13"/>
      <c r="B47" s="1">
        <v>10</v>
      </c>
      <c r="C47" s="36" t="s">
        <v>68</v>
      </c>
      <c r="D47" s="197"/>
      <c r="E47" s="198"/>
      <c r="F47" s="142" t="str">
        <f>VLOOKUP(C47,'[2]Acha Air Sales Price List'!$B$1:$D$65536,3,FALSE)</f>
        <v>Pack of 10 pcs. of 4mm high polished titanium G23 balls - threading 1.2mm (16g)</v>
      </c>
      <c r="G47" s="21">
        <f t="shared" si="2"/>
        <v>32.4</v>
      </c>
      <c r="H47" s="21">
        <v>162</v>
      </c>
      <c r="I47" s="22">
        <f t="shared" si="1"/>
        <v>324</v>
      </c>
      <c r="J47" s="14"/>
    </row>
    <row r="48" spans="1:10" ht="24">
      <c r="A48" s="13"/>
      <c r="B48" s="1">
        <v>5</v>
      </c>
      <c r="C48" s="36" t="s">
        <v>69</v>
      </c>
      <c r="D48" s="203" t="s">
        <v>64</v>
      </c>
      <c r="E48" s="198"/>
      <c r="F48" s="142" t="str">
        <f>VLOOKUP(C48,'[2]Acha Air Sales Price List'!$B$1:$D$65536,3,FALSE)</f>
        <v>Pack of 2 Titanium G23 balls w/ color crystals - 4mm * 1.6mm threading (14g)</v>
      </c>
      <c r="G48" s="21">
        <f t="shared" si="2"/>
        <v>8.4959999999999987</v>
      </c>
      <c r="H48" s="21">
        <v>42.48</v>
      </c>
      <c r="I48" s="22">
        <f t="shared" si="1"/>
        <v>42.48</v>
      </c>
      <c r="J48" s="14"/>
    </row>
    <row r="49" spans="1:10" ht="24">
      <c r="A49" s="13"/>
      <c r="B49" s="1">
        <v>5</v>
      </c>
      <c r="C49" s="36" t="s">
        <v>69</v>
      </c>
      <c r="D49" s="197" t="s">
        <v>65</v>
      </c>
      <c r="E49" s="198"/>
      <c r="F49" s="142" t="str">
        <f>VLOOKUP(C49,'[2]Acha Air Sales Price List'!$B$1:$D$65536,3,FALSE)</f>
        <v>Pack of 2 Titanium G23 balls w/ color crystals - 4mm * 1.6mm threading (14g)</v>
      </c>
      <c r="G49" s="21">
        <f t="shared" si="2"/>
        <v>8.4959999999999987</v>
      </c>
      <c r="H49" s="21">
        <v>42.48</v>
      </c>
      <c r="I49" s="22">
        <f t="shared" si="1"/>
        <v>42.48</v>
      </c>
      <c r="J49" s="14"/>
    </row>
    <row r="50" spans="1:10" ht="24">
      <c r="A50" s="13"/>
      <c r="B50" s="1">
        <v>5</v>
      </c>
      <c r="C50" s="36" t="s">
        <v>69</v>
      </c>
      <c r="D50" s="197" t="s">
        <v>66</v>
      </c>
      <c r="E50" s="198"/>
      <c r="F50" s="142" t="str">
        <f>VLOOKUP(C50,'[2]Acha Air Sales Price List'!$B$1:$D$65536,3,FALSE)</f>
        <v>Pack of 2 Titanium G23 balls w/ color crystals - 4mm * 1.6mm threading (14g)</v>
      </c>
      <c r="G50" s="21">
        <f t="shared" si="2"/>
        <v>8.4959999999999987</v>
      </c>
      <c r="H50" s="21">
        <v>42.48</v>
      </c>
      <c r="I50" s="22">
        <f t="shared" si="1"/>
        <v>42.48</v>
      </c>
      <c r="J50" s="14"/>
    </row>
    <row r="51" spans="1:10" ht="24">
      <c r="A51" s="13"/>
      <c r="B51" s="1">
        <v>5</v>
      </c>
      <c r="C51" s="36" t="s">
        <v>69</v>
      </c>
      <c r="D51" s="197" t="s">
        <v>67</v>
      </c>
      <c r="E51" s="198"/>
      <c r="F51" s="142" t="str">
        <f>VLOOKUP(C51,'[2]Acha Air Sales Price List'!$B$1:$D$65536,3,FALSE)</f>
        <v>Pack of 2 Titanium G23 balls w/ color crystals - 4mm * 1.6mm threading (14g)</v>
      </c>
      <c r="G51" s="21">
        <f t="shared" si="2"/>
        <v>8.4959999999999987</v>
      </c>
      <c r="H51" s="21">
        <v>42.48</v>
      </c>
      <c r="I51" s="22">
        <f t="shared" si="1"/>
        <v>42.48</v>
      </c>
      <c r="J51" s="14"/>
    </row>
    <row r="52" spans="1:10" ht="24">
      <c r="A52" s="13"/>
      <c r="B52" s="1">
        <v>50</v>
      </c>
      <c r="C52" s="36" t="s">
        <v>70</v>
      </c>
      <c r="D52" s="197">
        <v>10</v>
      </c>
      <c r="E52" s="198"/>
      <c r="F52" s="142" t="str">
        <f>VLOOKUP(C52,'[2]Acha Air Sales Price List'!$B$1:$D$65536,3,FALSE)</f>
        <v>Titanium G23 banana belly ring  - 14g, 5/16'' to 9/16'', 5 &amp; 8mm balls</v>
      </c>
      <c r="G52" s="21">
        <f t="shared" si="2"/>
        <v>16.2</v>
      </c>
      <c r="H52" s="21">
        <v>81</v>
      </c>
      <c r="I52" s="22">
        <f t="shared" si="1"/>
        <v>810</v>
      </c>
      <c r="J52" s="14"/>
    </row>
    <row r="53" spans="1:10" ht="24">
      <c r="A53" s="13"/>
      <c r="B53" s="1">
        <v>50</v>
      </c>
      <c r="C53" s="36" t="s">
        <v>70</v>
      </c>
      <c r="D53" s="197">
        <v>12</v>
      </c>
      <c r="E53" s="198"/>
      <c r="F53" s="142" t="str">
        <f>VLOOKUP(C53,'[2]Acha Air Sales Price List'!$B$1:$D$65536,3,FALSE)</f>
        <v>Titanium G23 banana belly ring  - 14g, 5/16'' to 9/16'', 5 &amp; 8mm balls</v>
      </c>
      <c r="G53" s="21">
        <f t="shared" si="2"/>
        <v>16.2</v>
      </c>
      <c r="H53" s="21">
        <v>81</v>
      </c>
      <c r="I53" s="22">
        <f t="shared" si="1"/>
        <v>810</v>
      </c>
      <c r="J53" s="14"/>
    </row>
    <row r="54" spans="1:10" ht="24">
      <c r="A54" s="13"/>
      <c r="B54" s="1">
        <v>50</v>
      </c>
      <c r="C54" s="36" t="s">
        <v>70</v>
      </c>
      <c r="D54" s="197">
        <v>14</v>
      </c>
      <c r="E54" s="198"/>
      <c r="F54" s="142" t="str">
        <f>VLOOKUP(C54,'[2]Acha Air Sales Price List'!$B$1:$D$65536,3,FALSE)</f>
        <v>Titanium G23 banana belly ring  - 14g, 5/16'' to 9/16'', 5 &amp; 8mm balls</v>
      </c>
      <c r="G54" s="21">
        <f t="shared" si="2"/>
        <v>16.2</v>
      </c>
      <c r="H54" s="21">
        <v>81</v>
      </c>
      <c r="I54" s="22">
        <f t="shared" si="1"/>
        <v>810</v>
      </c>
      <c r="J54" s="14"/>
    </row>
    <row r="55" spans="1:10" ht="24">
      <c r="A55" s="13"/>
      <c r="B55" s="1">
        <v>20</v>
      </c>
      <c r="C55" s="36" t="s">
        <v>71</v>
      </c>
      <c r="D55" s="203" t="s">
        <v>72</v>
      </c>
      <c r="E55" s="198"/>
      <c r="F55" s="142" t="str">
        <f>VLOOKUP(C55,'[2]Acha Air Sales Price List'!$B$1:$D$65536,3,FALSE)</f>
        <v>Titanium G23 banana belly ring (14g), 5/16" to 9/16", with two 5 &amp; 8mm jewel balls</v>
      </c>
      <c r="G55" s="21">
        <f t="shared" si="2"/>
        <v>15.047999999999998</v>
      </c>
      <c r="H55" s="21">
        <v>75.239999999999995</v>
      </c>
      <c r="I55" s="22">
        <f t="shared" si="1"/>
        <v>300.95999999999998</v>
      </c>
      <c r="J55" s="14"/>
    </row>
    <row r="56" spans="1:10" ht="24">
      <c r="A56" s="13"/>
      <c r="B56" s="1">
        <v>20</v>
      </c>
      <c r="C56" s="36" t="s">
        <v>71</v>
      </c>
      <c r="D56" s="197" t="s">
        <v>73</v>
      </c>
      <c r="E56" s="198"/>
      <c r="F56" s="142" t="str">
        <f>VLOOKUP(C56,'[2]Acha Air Sales Price List'!$B$1:$D$65536,3,FALSE)</f>
        <v>Titanium G23 banana belly ring (14g), 5/16" to 9/16", with two 5 &amp; 8mm jewel balls</v>
      </c>
      <c r="G56" s="21">
        <f t="shared" si="2"/>
        <v>15.047999999999998</v>
      </c>
      <c r="H56" s="21">
        <v>75.239999999999995</v>
      </c>
      <c r="I56" s="22">
        <f t="shared" si="1"/>
        <v>300.95999999999998</v>
      </c>
      <c r="J56" s="14"/>
    </row>
    <row r="57" spans="1:10" ht="24">
      <c r="A57" s="13"/>
      <c r="B57" s="1">
        <v>20</v>
      </c>
      <c r="C57" s="36" t="s">
        <v>71</v>
      </c>
      <c r="D57" s="197" t="s">
        <v>74</v>
      </c>
      <c r="E57" s="198"/>
      <c r="F57" s="142" t="str">
        <f>VLOOKUP(C57,'[2]Acha Air Sales Price List'!$B$1:$D$65536,3,FALSE)</f>
        <v>Titanium G23 banana belly ring (14g), 5/16" to 9/16", with two 5 &amp; 8mm jewel balls</v>
      </c>
      <c r="G57" s="21">
        <f t="shared" si="2"/>
        <v>15.047999999999998</v>
      </c>
      <c r="H57" s="21">
        <v>75.239999999999995</v>
      </c>
      <c r="I57" s="22">
        <f t="shared" si="1"/>
        <v>300.95999999999998</v>
      </c>
      <c r="J57" s="14"/>
    </row>
    <row r="58" spans="1:10" ht="24">
      <c r="A58" s="13"/>
      <c r="B58" s="1">
        <v>20</v>
      </c>
      <c r="C58" s="36" t="s">
        <v>71</v>
      </c>
      <c r="D58" s="197" t="s">
        <v>75</v>
      </c>
      <c r="E58" s="198"/>
      <c r="F58" s="142" t="str">
        <f>VLOOKUP(C58,'[2]Acha Air Sales Price List'!$B$1:$D$65536,3,FALSE)</f>
        <v>Titanium G23 banana belly ring (14g), 5/16" to 9/16", with two 5 &amp; 8mm jewel balls</v>
      </c>
      <c r="G58" s="21">
        <f t="shared" si="2"/>
        <v>15.047999999999998</v>
      </c>
      <c r="H58" s="21">
        <v>75.239999999999995</v>
      </c>
      <c r="I58" s="22">
        <f t="shared" si="1"/>
        <v>300.95999999999998</v>
      </c>
      <c r="J58" s="14"/>
    </row>
    <row r="59" spans="1:10" ht="24">
      <c r="A59" s="13"/>
      <c r="B59" s="1">
        <v>20</v>
      </c>
      <c r="C59" s="36" t="s">
        <v>71</v>
      </c>
      <c r="D59" s="203" t="s">
        <v>76</v>
      </c>
      <c r="E59" s="198"/>
      <c r="F59" s="142" t="str">
        <f>VLOOKUP(C59,'[2]Acha Air Sales Price List'!$B$1:$D$65536,3,FALSE)</f>
        <v>Titanium G23 banana belly ring (14g), 5/16" to 9/16", with two 5 &amp; 8mm jewel balls</v>
      </c>
      <c r="G59" s="21">
        <f t="shared" si="2"/>
        <v>15.047999999999998</v>
      </c>
      <c r="H59" s="21">
        <v>75.239999999999995</v>
      </c>
      <c r="I59" s="22">
        <f t="shared" si="1"/>
        <v>300.95999999999998</v>
      </c>
      <c r="J59" s="14"/>
    </row>
    <row r="60" spans="1:10" ht="24">
      <c r="A60" s="13"/>
      <c r="B60" s="1">
        <v>20</v>
      </c>
      <c r="C60" s="36" t="s">
        <v>71</v>
      </c>
      <c r="D60" s="197" t="s">
        <v>77</v>
      </c>
      <c r="E60" s="198"/>
      <c r="F60" s="142" t="str">
        <f>VLOOKUP(C60,'[2]Acha Air Sales Price List'!$B$1:$D$65536,3,FALSE)</f>
        <v>Titanium G23 banana belly ring (14g), 5/16" to 9/16", with two 5 &amp; 8mm jewel balls</v>
      </c>
      <c r="G60" s="21">
        <f t="shared" si="2"/>
        <v>15.047999999999998</v>
      </c>
      <c r="H60" s="21">
        <v>75.239999999999995</v>
      </c>
      <c r="I60" s="22">
        <f t="shared" si="1"/>
        <v>300.95999999999998</v>
      </c>
      <c r="J60" s="14"/>
    </row>
    <row r="61" spans="1:10" ht="24">
      <c r="A61" s="13"/>
      <c r="B61" s="1">
        <v>20</v>
      </c>
      <c r="C61" s="36" t="s">
        <v>71</v>
      </c>
      <c r="D61" s="197" t="s">
        <v>78</v>
      </c>
      <c r="E61" s="198"/>
      <c r="F61" s="142" t="str">
        <f>VLOOKUP(C61,'[2]Acha Air Sales Price List'!$B$1:$D$65536,3,FALSE)</f>
        <v>Titanium G23 banana belly ring (14g), 5/16" to 9/16", with two 5 &amp; 8mm jewel balls</v>
      </c>
      <c r="G61" s="21">
        <f t="shared" si="2"/>
        <v>15.047999999999998</v>
      </c>
      <c r="H61" s="21">
        <v>75.239999999999995</v>
      </c>
      <c r="I61" s="22">
        <f t="shared" si="1"/>
        <v>300.95999999999998</v>
      </c>
      <c r="J61" s="14"/>
    </row>
    <row r="62" spans="1:10" ht="24">
      <c r="A62" s="13"/>
      <c r="B62" s="1">
        <v>20</v>
      </c>
      <c r="C62" s="36" t="s">
        <v>71</v>
      </c>
      <c r="D62" s="197" t="s">
        <v>79</v>
      </c>
      <c r="E62" s="198"/>
      <c r="F62" s="142" t="str">
        <f>VLOOKUP(C62,'[2]Acha Air Sales Price List'!$B$1:$D$65536,3,FALSE)</f>
        <v>Titanium G23 banana belly ring (14g), 5/16" to 9/16", with two 5 &amp; 8mm jewel balls</v>
      </c>
      <c r="G62" s="21">
        <f t="shared" si="2"/>
        <v>15.047999999999998</v>
      </c>
      <c r="H62" s="21">
        <v>75.239999999999995</v>
      </c>
      <c r="I62" s="22">
        <f t="shared" si="1"/>
        <v>300.95999999999998</v>
      </c>
      <c r="J62" s="14"/>
    </row>
    <row r="63" spans="1:10" hidden="1">
      <c r="A63" s="13"/>
      <c r="B63" s="1"/>
      <c r="C63" s="36"/>
      <c r="D63" s="197"/>
      <c r="E63" s="198"/>
      <c r="F63" s="142" t="str">
        <f>VLOOKUP(C63,'[2]Acha Air Sales Price List'!$B$1:$D$65536,3,FALSE)</f>
        <v>Exchange rate :</v>
      </c>
      <c r="G63" s="21">
        <f>ROUND(IF(ISBLANK(C63),0,VLOOKUP(C63,'[2]Acha Air Sales Price List'!$B$1:$X$65536,12,FALSE)*$M$14),2)</f>
        <v>0</v>
      </c>
      <c r="H63" s="21"/>
      <c r="I63" s="22">
        <f t="shared" si="1"/>
        <v>0</v>
      </c>
      <c r="J63" s="14"/>
    </row>
    <row r="64" spans="1:10" hidden="1">
      <c r="A64" s="13"/>
      <c r="B64" s="1"/>
      <c r="C64" s="36"/>
      <c r="D64" s="197"/>
      <c r="E64" s="198"/>
      <c r="F64" s="142" t="str">
        <f>VLOOKUP(C64,'[2]Acha Air Sales Price List'!$B$1:$D$65536,3,FALSE)</f>
        <v>Exchange rate :</v>
      </c>
      <c r="G64" s="21">
        <f>ROUND(IF(ISBLANK(C64),0,VLOOKUP(C64,'[2]Acha Air Sales Price List'!$B$1:$X$65536,12,FALSE)*$M$14),2)</f>
        <v>0</v>
      </c>
      <c r="H64" s="21"/>
      <c r="I64" s="22">
        <f t="shared" si="1"/>
        <v>0</v>
      </c>
      <c r="J64" s="14"/>
    </row>
    <row r="65" spans="1:10" hidden="1">
      <c r="A65" s="13"/>
      <c r="B65" s="1"/>
      <c r="C65" s="36"/>
      <c r="D65" s="197"/>
      <c r="E65" s="198"/>
      <c r="F65" s="142" t="str">
        <f>VLOOKUP(C65,'[2]Acha Air Sales Price List'!$B$1:$D$65536,3,FALSE)</f>
        <v>Exchange rate :</v>
      </c>
      <c r="G65" s="21">
        <f>ROUND(IF(ISBLANK(C65),0,VLOOKUP(C65,'[2]Acha Air Sales Price List'!$B$1:$X$65536,12,FALSE)*$M$14),2)</f>
        <v>0</v>
      </c>
      <c r="H65" s="21"/>
      <c r="I65" s="22">
        <f t="shared" si="1"/>
        <v>0</v>
      </c>
      <c r="J65" s="14"/>
    </row>
    <row r="66" spans="1:10" ht="12.4" hidden="1" customHeight="1">
      <c r="A66" s="13"/>
      <c r="B66" s="1"/>
      <c r="C66" s="36"/>
      <c r="D66" s="197"/>
      <c r="E66" s="198"/>
      <c r="F66" s="142" t="str">
        <f>VLOOKUP(C66,'[2]Acha Air Sales Price List'!$B$1:$D$65536,3,FALSE)</f>
        <v>Exchange rate :</v>
      </c>
      <c r="G66" s="21">
        <f>ROUND(IF(ISBLANK(C66),0,VLOOKUP(C66,'[2]Acha Air Sales Price List'!$B$1:$X$65536,12,FALSE)*$M$14),2)</f>
        <v>0</v>
      </c>
      <c r="H66" s="21"/>
      <c r="I66" s="22">
        <f t="shared" si="1"/>
        <v>0</v>
      </c>
      <c r="J66" s="14"/>
    </row>
    <row r="67" spans="1:10" ht="12.4" hidden="1" customHeight="1">
      <c r="A67" s="13"/>
      <c r="B67" s="1"/>
      <c r="C67" s="36"/>
      <c r="D67" s="197"/>
      <c r="E67" s="198"/>
      <c r="F67" s="142" t="str">
        <f>VLOOKUP(C67,'[2]Acha Air Sales Price List'!$B$1:$D$65536,3,FALSE)</f>
        <v>Exchange rate :</v>
      </c>
      <c r="G67" s="21">
        <f>ROUND(IF(ISBLANK(C67),0,VLOOKUP(C67,'[2]Acha Air Sales Price List'!$B$1:$X$65536,12,FALSE)*$M$14),2)</f>
        <v>0</v>
      </c>
      <c r="H67" s="21"/>
      <c r="I67" s="22">
        <f t="shared" si="1"/>
        <v>0</v>
      </c>
      <c r="J67" s="14"/>
    </row>
    <row r="68" spans="1:10" ht="12.4" hidden="1" customHeight="1">
      <c r="A68" s="13"/>
      <c r="B68" s="1"/>
      <c r="C68" s="36"/>
      <c r="D68" s="197"/>
      <c r="E68" s="198"/>
      <c r="F68" s="142" t="str">
        <f>VLOOKUP(C68,'[2]Acha Air Sales Price List'!$B$1:$D$65536,3,FALSE)</f>
        <v>Exchange rate :</v>
      </c>
      <c r="G68" s="21">
        <f>ROUND(IF(ISBLANK(C68),0,VLOOKUP(C68,'[2]Acha Air Sales Price List'!$B$1:$X$65536,12,FALSE)*$M$14),2)</f>
        <v>0</v>
      </c>
      <c r="H68" s="21"/>
      <c r="I68" s="22">
        <f t="shared" si="1"/>
        <v>0</v>
      </c>
      <c r="J68" s="14"/>
    </row>
    <row r="69" spans="1:10" ht="12.4" hidden="1" customHeight="1">
      <c r="A69" s="13"/>
      <c r="B69" s="1"/>
      <c r="C69" s="36"/>
      <c r="D69" s="197"/>
      <c r="E69" s="198"/>
      <c r="F69" s="142" t="str">
        <f>VLOOKUP(C69,'[2]Acha Air Sales Price List'!$B$1:$D$65536,3,FALSE)</f>
        <v>Exchange rate :</v>
      </c>
      <c r="G69" s="21">
        <f>ROUND(IF(ISBLANK(C69),0,VLOOKUP(C69,'[2]Acha Air Sales Price List'!$B$1:$X$65536,12,FALSE)*$M$14),2)</f>
        <v>0</v>
      </c>
      <c r="H69" s="21"/>
      <c r="I69" s="22">
        <f t="shared" si="1"/>
        <v>0</v>
      </c>
      <c r="J69" s="14"/>
    </row>
    <row r="70" spans="1:10" ht="12.4" hidden="1" customHeight="1">
      <c r="A70" s="13"/>
      <c r="B70" s="1"/>
      <c r="C70" s="36"/>
      <c r="D70" s="197"/>
      <c r="E70" s="198"/>
      <c r="F70" s="142" t="str">
        <f>VLOOKUP(C70,'[2]Acha Air Sales Price List'!$B$1:$D$65536,3,FALSE)</f>
        <v>Exchange rate :</v>
      </c>
      <c r="G70" s="21">
        <f>ROUND(IF(ISBLANK(C70),0,VLOOKUP(C70,'[2]Acha Air Sales Price List'!$B$1:$X$65536,12,FALSE)*$M$14),2)</f>
        <v>0</v>
      </c>
      <c r="H70" s="21"/>
      <c r="I70" s="22">
        <f t="shared" si="1"/>
        <v>0</v>
      </c>
      <c r="J70" s="14"/>
    </row>
    <row r="71" spans="1:10" ht="12.4" hidden="1" customHeight="1">
      <c r="A71" s="13"/>
      <c r="B71" s="1"/>
      <c r="C71" s="36"/>
      <c r="D71" s="197"/>
      <c r="E71" s="198"/>
      <c r="F71" s="142" t="str">
        <f>VLOOKUP(C71,'[2]Acha Air Sales Price List'!$B$1:$D$65536,3,FALSE)</f>
        <v>Exchange rate :</v>
      </c>
      <c r="G71" s="21">
        <f>ROUND(IF(ISBLANK(C71),0,VLOOKUP(C71,'[2]Acha Air Sales Price List'!$B$1:$X$65536,12,FALSE)*$M$14),2)</f>
        <v>0</v>
      </c>
      <c r="H71" s="21"/>
      <c r="I71" s="22">
        <f t="shared" si="1"/>
        <v>0</v>
      </c>
      <c r="J71" s="14"/>
    </row>
    <row r="72" spans="1:10" ht="12.4" hidden="1" customHeight="1">
      <c r="A72" s="13"/>
      <c r="B72" s="1"/>
      <c r="C72" s="36"/>
      <c r="D72" s="197"/>
      <c r="E72" s="198"/>
      <c r="F72" s="142" t="str">
        <f>VLOOKUP(C72,'[2]Acha Air Sales Price List'!$B$1:$D$65536,3,FALSE)</f>
        <v>Exchange rate :</v>
      </c>
      <c r="G72" s="21">
        <f>ROUND(IF(ISBLANK(C72),0,VLOOKUP(C72,'[2]Acha Air Sales Price List'!$B$1:$X$65536,12,FALSE)*$M$14),2)</f>
        <v>0</v>
      </c>
      <c r="H72" s="21"/>
      <c r="I72" s="22">
        <f t="shared" si="1"/>
        <v>0</v>
      </c>
      <c r="J72" s="14"/>
    </row>
    <row r="73" spans="1:10" ht="12.4" hidden="1" customHeight="1">
      <c r="A73" s="13"/>
      <c r="B73" s="1"/>
      <c r="C73" s="36"/>
      <c r="D73" s="197"/>
      <c r="E73" s="198"/>
      <c r="F73" s="142" t="str">
        <f>VLOOKUP(C73,'[2]Acha Air Sales Price List'!$B$1:$D$65536,3,FALSE)</f>
        <v>Exchange rate :</v>
      </c>
      <c r="G73" s="21">
        <f>ROUND(IF(ISBLANK(C73),0,VLOOKUP(C73,'[2]Acha Air Sales Price List'!$B$1:$X$65536,12,FALSE)*$M$14),2)</f>
        <v>0</v>
      </c>
      <c r="H73" s="21"/>
      <c r="I73" s="22">
        <f t="shared" si="1"/>
        <v>0</v>
      </c>
      <c r="J73" s="14"/>
    </row>
    <row r="74" spans="1:10" ht="12.4" hidden="1" customHeight="1">
      <c r="A74" s="13"/>
      <c r="B74" s="1"/>
      <c r="C74" s="36"/>
      <c r="D74" s="197"/>
      <c r="E74" s="198"/>
      <c r="F74" s="142" t="str">
        <f>VLOOKUP(C74,'[2]Acha Air Sales Price List'!$B$1:$D$65536,3,FALSE)</f>
        <v>Exchange rate :</v>
      </c>
      <c r="G74" s="21">
        <f>ROUND(IF(ISBLANK(C74),0,VLOOKUP(C74,'[2]Acha Air Sales Price List'!$B$1:$X$65536,12,FALSE)*$M$14),2)</f>
        <v>0</v>
      </c>
      <c r="H74" s="21"/>
      <c r="I74" s="22">
        <f t="shared" si="1"/>
        <v>0</v>
      </c>
      <c r="J74" s="14"/>
    </row>
    <row r="75" spans="1:10" ht="12.4" hidden="1" customHeight="1">
      <c r="A75" s="13"/>
      <c r="B75" s="1"/>
      <c r="C75" s="36"/>
      <c r="D75" s="197"/>
      <c r="E75" s="198"/>
      <c r="F75" s="142" t="str">
        <f>VLOOKUP(C75,'[2]Acha Air Sales Price List'!$B$1:$D$65536,3,FALSE)</f>
        <v>Exchange rate :</v>
      </c>
      <c r="G75" s="21">
        <f>ROUND(IF(ISBLANK(C75),0,VLOOKUP(C75,'[2]Acha Air Sales Price List'!$B$1:$X$65536,12,FALSE)*$M$14),2)</f>
        <v>0</v>
      </c>
      <c r="H75" s="21"/>
      <c r="I75" s="22">
        <f t="shared" si="1"/>
        <v>0</v>
      </c>
      <c r="J75" s="14"/>
    </row>
    <row r="76" spans="1:10" ht="12.4" hidden="1" customHeight="1">
      <c r="A76" s="13"/>
      <c r="B76" s="1"/>
      <c r="C76" s="36"/>
      <c r="D76" s="197"/>
      <c r="E76" s="198"/>
      <c r="F76" s="142" t="str">
        <f>VLOOKUP(C76,'[2]Acha Air Sales Price List'!$B$1:$D$65536,3,FALSE)</f>
        <v>Exchange rate :</v>
      </c>
      <c r="G76" s="21">
        <f>ROUND(IF(ISBLANK(C76),0,VLOOKUP(C76,'[2]Acha Air Sales Price List'!$B$1:$X$65536,12,FALSE)*$M$14),2)</f>
        <v>0</v>
      </c>
      <c r="H76" s="21"/>
      <c r="I76" s="22">
        <f t="shared" si="1"/>
        <v>0</v>
      </c>
      <c r="J76" s="14"/>
    </row>
    <row r="77" spans="1:10" ht="12.4" hidden="1" customHeight="1">
      <c r="A77" s="13"/>
      <c r="B77" s="1"/>
      <c r="C77" s="36"/>
      <c r="D77" s="197"/>
      <c r="E77" s="198"/>
      <c r="F77" s="142" t="str">
        <f>VLOOKUP(C77,'[2]Acha Air Sales Price List'!$B$1:$D$65536,3,FALSE)</f>
        <v>Exchange rate :</v>
      </c>
      <c r="G77" s="21">
        <f>ROUND(IF(ISBLANK(C77),0,VLOOKUP(C77,'[2]Acha Air Sales Price List'!$B$1:$X$65536,12,FALSE)*$M$14),2)</f>
        <v>0</v>
      </c>
      <c r="H77" s="21"/>
      <c r="I77" s="22">
        <f t="shared" si="1"/>
        <v>0</v>
      </c>
      <c r="J77" s="14"/>
    </row>
    <row r="78" spans="1:10" ht="12.4" hidden="1" customHeight="1">
      <c r="A78" s="13"/>
      <c r="B78" s="1"/>
      <c r="C78" s="36"/>
      <c r="D78" s="197"/>
      <c r="E78" s="198"/>
      <c r="F78" s="142" t="str">
        <f>VLOOKUP(C78,'[2]Acha Air Sales Price List'!$B$1:$D$65536,3,FALSE)</f>
        <v>Exchange rate :</v>
      </c>
      <c r="G78" s="21">
        <f>ROUND(IF(ISBLANK(C78),0,VLOOKUP(C78,'[2]Acha Air Sales Price List'!$B$1:$X$65536,12,FALSE)*$M$14),2)</f>
        <v>0</v>
      </c>
      <c r="H78" s="21"/>
      <c r="I78" s="22">
        <f t="shared" si="1"/>
        <v>0</v>
      </c>
      <c r="J78" s="14"/>
    </row>
    <row r="79" spans="1:10" ht="12.4" hidden="1" customHeight="1">
      <c r="A79" s="13"/>
      <c r="B79" s="1"/>
      <c r="C79" s="36"/>
      <c r="D79" s="197"/>
      <c r="E79" s="198"/>
      <c r="F79" s="142" t="str">
        <f>VLOOKUP(C79,'[2]Acha Air Sales Price List'!$B$1:$D$65536,3,FALSE)</f>
        <v>Exchange rate :</v>
      </c>
      <c r="G79" s="21">
        <f>ROUND(IF(ISBLANK(C79),0,VLOOKUP(C79,'[2]Acha Air Sales Price List'!$B$1:$X$65536,12,FALSE)*$M$14),2)</f>
        <v>0</v>
      </c>
      <c r="H79" s="21"/>
      <c r="I79" s="22">
        <f t="shared" si="1"/>
        <v>0</v>
      </c>
      <c r="J79" s="14"/>
    </row>
    <row r="80" spans="1:10" ht="12.4" hidden="1" customHeight="1">
      <c r="A80" s="13"/>
      <c r="B80" s="1"/>
      <c r="C80" s="36"/>
      <c r="D80" s="197"/>
      <c r="E80" s="198"/>
      <c r="F80" s="142" t="str">
        <f>VLOOKUP(C80,'[2]Acha Air Sales Price List'!$B$1:$D$65536,3,FALSE)</f>
        <v>Exchange rate :</v>
      </c>
      <c r="G80" s="21">
        <f>ROUND(IF(ISBLANK(C80),0,VLOOKUP(C80,'[2]Acha Air Sales Price List'!$B$1:$X$65536,12,FALSE)*$M$14),2)</f>
        <v>0</v>
      </c>
      <c r="H80" s="21"/>
      <c r="I80" s="22">
        <f t="shared" si="1"/>
        <v>0</v>
      </c>
      <c r="J80" s="14"/>
    </row>
    <row r="81" spans="1:10" ht="12.4" hidden="1" customHeight="1">
      <c r="A81" s="13"/>
      <c r="B81" s="1"/>
      <c r="C81" s="36"/>
      <c r="D81" s="197"/>
      <c r="E81" s="198"/>
      <c r="F81" s="142" t="str">
        <f>VLOOKUP(C81,'[2]Acha Air Sales Price List'!$B$1:$D$65536,3,FALSE)</f>
        <v>Exchange rate :</v>
      </c>
      <c r="G81" s="21">
        <f>ROUND(IF(ISBLANK(C81),0,VLOOKUP(C81,'[2]Acha Air Sales Price List'!$B$1:$X$65536,12,FALSE)*$M$14),2)</f>
        <v>0</v>
      </c>
      <c r="H81" s="21"/>
      <c r="I81" s="22">
        <f t="shared" si="1"/>
        <v>0</v>
      </c>
      <c r="J81" s="14"/>
    </row>
    <row r="82" spans="1:10" ht="12.4" hidden="1" customHeight="1">
      <c r="A82" s="13"/>
      <c r="B82" s="1"/>
      <c r="C82" s="36"/>
      <c r="D82" s="197"/>
      <c r="E82" s="198"/>
      <c r="F82" s="142" t="str">
        <f>VLOOKUP(C82,'[2]Acha Air Sales Price List'!$B$1:$D$65536,3,FALSE)</f>
        <v>Exchange rate :</v>
      </c>
      <c r="G82" s="21">
        <f>ROUND(IF(ISBLANK(C82),0,VLOOKUP(C82,'[2]Acha Air Sales Price List'!$B$1:$X$65536,12,FALSE)*$M$14),2)</f>
        <v>0</v>
      </c>
      <c r="H82" s="21"/>
      <c r="I82" s="22">
        <f t="shared" si="1"/>
        <v>0</v>
      </c>
      <c r="J82" s="14"/>
    </row>
    <row r="83" spans="1:10" ht="12.4" hidden="1" customHeight="1">
      <c r="A83" s="13"/>
      <c r="B83" s="1"/>
      <c r="C83" s="36"/>
      <c r="D83" s="197"/>
      <c r="E83" s="198"/>
      <c r="F83" s="142" t="str">
        <f>VLOOKUP(C83,'[2]Acha Air Sales Price List'!$B$1:$D$65536,3,FALSE)</f>
        <v>Exchange rate :</v>
      </c>
      <c r="G83" s="21">
        <f>ROUND(IF(ISBLANK(C83),0,VLOOKUP(C83,'[2]Acha Air Sales Price List'!$B$1:$X$65536,12,FALSE)*$M$14),2)</f>
        <v>0</v>
      </c>
      <c r="H83" s="21"/>
      <c r="I83" s="22">
        <f t="shared" si="1"/>
        <v>0</v>
      </c>
      <c r="J83" s="14"/>
    </row>
    <row r="84" spans="1:10" ht="12.4" hidden="1" customHeight="1">
      <c r="A84" s="13"/>
      <c r="B84" s="1"/>
      <c r="C84" s="37"/>
      <c r="D84" s="197"/>
      <c r="E84" s="198"/>
      <c r="F84" s="142" t="str">
        <f>VLOOKUP(C84,'[2]Acha Air Sales Price List'!$B$1:$D$65536,3,FALSE)</f>
        <v>Exchange rate :</v>
      </c>
      <c r="G84" s="21">
        <f>ROUND(IF(ISBLANK(C84),0,VLOOKUP(C84,'[2]Acha Air Sales Price List'!$B$1:$X$65536,12,FALSE)*$M$14),2)</f>
        <v>0</v>
      </c>
      <c r="H84" s="21"/>
      <c r="I84" s="22">
        <f t="shared" ref="I84:I147" si="3">ROUND(IF(ISNUMBER(B84), G84*B84, 0),5)</f>
        <v>0</v>
      </c>
      <c r="J84" s="14"/>
    </row>
    <row r="85" spans="1:10" ht="12" hidden="1" customHeight="1">
      <c r="A85" s="13"/>
      <c r="B85" s="1"/>
      <c r="C85" s="36"/>
      <c r="D85" s="197"/>
      <c r="E85" s="198"/>
      <c r="F85" s="142" t="str">
        <f>VLOOKUP(C85,'[2]Acha Air Sales Price List'!$B$1:$D$65536,3,FALSE)</f>
        <v>Exchange rate :</v>
      </c>
      <c r="G85" s="21">
        <f>ROUND(IF(ISBLANK(C85),0,VLOOKUP(C85,'[2]Acha Air Sales Price List'!$B$1:$X$65536,12,FALSE)*$M$14),2)</f>
        <v>0</v>
      </c>
      <c r="H85" s="21"/>
      <c r="I85" s="22">
        <f t="shared" si="3"/>
        <v>0</v>
      </c>
      <c r="J85" s="14"/>
    </row>
    <row r="86" spans="1:10" ht="12.4" hidden="1" customHeight="1">
      <c r="A86" s="13"/>
      <c r="B86" s="1"/>
      <c r="C86" s="36"/>
      <c r="D86" s="197"/>
      <c r="E86" s="198"/>
      <c r="F86" s="142" t="str">
        <f>VLOOKUP(C86,'[2]Acha Air Sales Price List'!$B$1:$D$65536,3,FALSE)</f>
        <v>Exchange rate :</v>
      </c>
      <c r="G86" s="21">
        <f>ROUND(IF(ISBLANK(C86),0,VLOOKUP(C86,'[2]Acha Air Sales Price List'!$B$1:$X$65536,12,FALSE)*$M$14),2)</f>
        <v>0</v>
      </c>
      <c r="H86" s="21"/>
      <c r="I86" s="22">
        <f t="shared" si="3"/>
        <v>0</v>
      </c>
      <c r="J86" s="14"/>
    </row>
    <row r="87" spans="1:10" ht="12.4" hidden="1" customHeight="1">
      <c r="A87" s="13"/>
      <c r="B87" s="1"/>
      <c r="C87" s="36"/>
      <c r="D87" s="197"/>
      <c r="E87" s="198"/>
      <c r="F87" s="142" t="str">
        <f>VLOOKUP(C87,'[2]Acha Air Sales Price List'!$B$1:$D$65536,3,FALSE)</f>
        <v>Exchange rate :</v>
      </c>
      <c r="G87" s="21">
        <f>ROUND(IF(ISBLANK(C87),0,VLOOKUP(C87,'[2]Acha Air Sales Price List'!$B$1:$X$65536,12,FALSE)*$M$14),2)</f>
        <v>0</v>
      </c>
      <c r="H87" s="21"/>
      <c r="I87" s="22">
        <f t="shared" si="3"/>
        <v>0</v>
      </c>
      <c r="J87" s="14"/>
    </row>
    <row r="88" spans="1:10" ht="12.4" hidden="1" customHeight="1">
      <c r="A88" s="13"/>
      <c r="B88" s="1"/>
      <c r="C88" s="36"/>
      <c r="D88" s="197"/>
      <c r="E88" s="198"/>
      <c r="F88" s="142" t="str">
        <f>VLOOKUP(C88,'[2]Acha Air Sales Price List'!$B$1:$D$65536,3,FALSE)</f>
        <v>Exchange rate :</v>
      </c>
      <c r="G88" s="21">
        <f>ROUND(IF(ISBLANK(C88),0,VLOOKUP(C88,'[2]Acha Air Sales Price List'!$B$1:$X$65536,12,FALSE)*$M$14),2)</f>
        <v>0</v>
      </c>
      <c r="H88" s="21"/>
      <c r="I88" s="22">
        <f t="shared" si="3"/>
        <v>0</v>
      </c>
      <c r="J88" s="14"/>
    </row>
    <row r="89" spans="1:10" ht="12.4" hidden="1" customHeight="1">
      <c r="A89" s="13"/>
      <c r="B89" s="1"/>
      <c r="C89" s="36"/>
      <c r="D89" s="197"/>
      <c r="E89" s="198"/>
      <c r="F89" s="142" t="str">
        <f>VLOOKUP(C89,'[2]Acha Air Sales Price List'!$B$1:$D$65536,3,FALSE)</f>
        <v>Exchange rate :</v>
      </c>
      <c r="G89" s="21">
        <f>ROUND(IF(ISBLANK(C89),0,VLOOKUP(C89,'[2]Acha Air Sales Price List'!$B$1:$X$65536,12,FALSE)*$M$14),2)</f>
        <v>0</v>
      </c>
      <c r="H89" s="21"/>
      <c r="I89" s="22">
        <f t="shared" si="3"/>
        <v>0</v>
      </c>
      <c r="J89" s="14"/>
    </row>
    <row r="90" spans="1:10" ht="12.4" hidden="1" customHeight="1">
      <c r="A90" s="13"/>
      <c r="B90" s="1"/>
      <c r="C90" s="36"/>
      <c r="D90" s="197"/>
      <c r="E90" s="198"/>
      <c r="F90" s="142" t="str">
        <f>VLOOKUP(C90,'[2]Acha Air Sales Price List'!$B$1:$D$65536,3,FALSE)</f>
        <v>Exchange rate :</v>
      </c>
      <c r="G90" s="21">
        <f>ROUND(IF(ISBLANK(C90),0,VLOOKUP(C90,'[2]Acha Air Sales Price List'!$B$1:$X$65536,12,FALSE)*$M$14),2)</f>
        <v>0</v>
      </c>
      <c r="H90" s="21"/>
      <c r="I90" s="22">
        <f t="shared" si="3"/>
        <v>0</v>
      </c>
      <c r="J90" s="14"/>
    </row>
    <row r="91" spans="1:10" ht="12.4" hidden="1" customHeight="1">
      <c r="A91" s="13"/>
      <c r="B91" s="1"/>
      <c r="C91" s="36"/>
      <c r="D91" s="197"/>
      <c r="E91" s="198"/>
      <c r="F91" s="142" t="str">
        <f>VLOOKUP(C91,'[2]Acha Air Sales Price List'!$B$1:$D$65536,3,FALSE)</f>
        <v>Exchange rate :</v>
      </c>
      <c r="G91" s="21">
        <f>ROUND(IF(ISBLANK(C91),0,VLOOKUP(C91,'[2]Acha Air Sales Price List'!$B$1:$X$65536,12,FALSE)*$M$14),2)</f>
        <v>0</v>
      </c>
      <c r="H91" s="21"/>
      <c r="I91" s="22">
        <f t="shared" si="3"/>
        <v>0</v>
      </c>
      <c r="J91" s="14"/>
    </row>
    <row r="92" spans="1:10" ht="12.4" hidden="1" customHeight="1">
      <c r="A92" s="13"/>
      <c r="B92" s="1"/>
      <c r="C92" s="36"/>
      <c r="D92" s="197"/>
      <c r="E92" s="198"/>
      <c r="F92" s="142" t="str">
        <f>VLOOKUP(C92,'[2]Acha Air Sales Price List'!$B$1:$D$65536,3,FALSE)</f>
        <v>Exchange rate :</v>
      </c>
      <c r="G92" s="21">
        <f>ROUND(IF(ISBLANK(C92),0,VLOOKUP(C92,'[2]Acha Air Sales Price List'!$B$1:$X$65536,12,FALSE)*$M$14),2)</f>
        <v>0</v>
      </c>
      <c r="H92" s="21"/>
      <c r="I92" s="22">
        <f t="shared" si="3"/>
        <v>0</v>
      </c>
      <c r="J92" s="14"/>
    </row>
    <row r="93" spans="1:10" ht="12.4" hidden="1" customHeight="1">
      <c r="A93" s="13"/>
      <c r="B93" s="1"/>
      <c r="C93" s="36"/>
      <c r="D93" s="197"/>
      <c r="E93" s="198"/>
      <c r="F93" s="142" t="str">
        <f>VLOOKUP(C93,'[2]Acha Air Sales Price List'!$B$1:$D$65536,3,FALSE)</f>
        <v>Exchange rate :</v>
      </c>
      <c r="G93" s="21">
        <f>ROUND(IF(ISBLANK(C93),0,VLOOKUP(C93,'[2]Acha Air Sales Price List'!$B$1:$X$65536,12,FALSE)*$M$14),2)</f>
        <v>0</v>
      </c>
      <c r="H93" s="21"/>
      <c r="I93" s="22">
        <f t="shared" si="3"/>
        <v>0</v>
      </c>
      <c r="J93" s="14"/>
    </row>
    <row r="94" spans="1:10" ht="12.4" hidden="1" customHeight="1">
      <c r="A94" s="13"/>
      <c r="B94" s="1"/>
      <c r="C94" s="36"/>
      <c r="D94" s="197"/>
      <c r="E94" s="198"/>
      <c r="F94" s="142" t="str">
        <f>VLOOKUP(C94,'[2]Acha Air Sales Price List'!$B$1:$D$65536,3,FALSE)</f>
        <v>Exchange rate :</v>
      </c>
      <c r="G94" s="21">
        <f>ROUND(IF(ISBLANK(C94),0,VLOOKUP(C94,'[2]Acha Air Sales Price List'!$B$1:$X$65536,12,FALSE)*$M$14),2)</f>
        <v>0</v>
      </c>
      <c r="H94" s="21"/>
      <c r="I94" s="22">
        <f t="shared" si="3"/>
        <v>0</v>
      </c>
      <c r="J94" s="14"/>
    </row>
    <row r="95" spans="1:10" ht="12.4" hidden="1" customHeight="1">
      <c r="A95" s="13"/>
      <c r="B95" s="1"/>
      <c r="C95" s="36"/>
      <c r="D95" s="197"/>
      <c r="E95" s="198"/>
      <c r="F95" s="142" t="str">
        <f>VLOOKUP(C95,'[2]Acha Air Sales Price List'!$B$1:$D$65536,3,FALSE)</f>
        <v>Exchange rate :</v>
      </c>
      <c r="G95" s="21">
        <f>ROUND(IF(ISBLANK(C95),0,VLOOKUP(C95,'[2]Acha Air Sales Price List'!$B$1:$X$65536,12,FALSE)*$M$14),2)</f>
        <v>0</v>
      </c>
      <c r="H95" s="21"/>
      <c r="I95" s="22">
        <f t="shared" si="3"/>
        <v>0</v>
      </c>
      <c r="J95" s="14"/>
    </row>
    <row r="96" spans="1:10" ht="12.4" hidden="1" customHeight="1">
      <c r="A96" s="13"/>
      <c r="B96" s="1"/>
      <c r="C96" s="36"/>
      <c r="D96" s="197"/>
      <c r="E96" s="198"/>
      <c r="F96" s="142" t="str">
        <f>VLOOKUP(C96,'[2]Acha Air Sales Price List'!$B$1:$D$65536,3,FALSE)</f>
        <v>Exchange rate :</v>
      </c>
      <c r="G96" s="21">
        <f>ROUND(IF(ISBLANK(C96),0,VLOOKUP(C96,'[2]Acha Air Sales Price List'!$B$1:$X$65536,12,FALSE)*$M$14),2)</f>
        <v>0</v>
      </c>
      <c r="H96" s="21"/>
      <c r="I96" s="22">
        <f t="shared" si="3"/>
        <v>0</v>
      </c>
      <c r="J96" s="14"/>
    </row>
    <row r="97" spans="1:10" ht="12.4" hidden="1" customHeight="1">
      <c r="A97" s="13"/>
      <c r="B97" s="1"/>
      <c r="C97" s="36"/>
      <c r="D97" s="197"/>
      <c r="E97" s="198"/>
      <c r="F97" s="142" t="str">
        <f>VLOOKUP(C97,'[2]Acha Air Sales Price List'!$B$1:$D$65536,3,FALSE)</f>
        <v>Exchange rate :</v>
      </c>
      <c r="G97" s="21">
        <f>ROUND(IF(ISBLANK(C97),0,VLOOKUP(C97,'[2]Acha Air Sales Price List'!$B$1:$X$65536,12,FALSE)*$M$14),2)</f>
        <v>0</v>
      </c>
      <c r="H97" s="21"/>
      <c r="I97" s="22">
        <f t="shared" si="3"/>
        <v>0</v>
      </c>
      <c r="J97" s="14"/>
    </row>
    <row r="98" spans="1:10" ht="12.4" hidden="1" customHeight="1">
      <c r="A98" s="13"/>
      <c r="B98" s="1"/>
      <c r="C98" s="37"/>
      <c r="D98" s="197"/>
      <c r="E98" s="198"/>
      <c r="F98" s="142" t="str">
        <f>VLOOKUP(C98,'[2]Acha Air Sales Price List'!$B$1:$D$65536,3,FALSE)</f>
        <v>Exchange rate :</v>
      </c>
      <c r="G98" s="21">
        <f>ROUND(IF(ISBLANK(C98),0,VLOOKUP(C98,'[2]Acha Air Sales Price List'!$B$1:$X$65536,12,FALSE)*$M$14),2)</f>
        <v>0</v>
      </c>
      <c r="H98" s="21"/>
      <c r="I98" s="22">
        <f t="shared" si="3"/>
        <v>0</v>
      </c>
      <c r="J98" s="14"/>
    </row>
    <row r="99" spans="1:10" ht="12" hidden="1" customHeight="1">
      <c r="A99" s="13"/>
      <c r="B99" s="1"/>
      <c r="C99" s="36"/>
      <c r="D99" s="197"/>
      <c r="E99" s="198"/>
      <c r="F99" s="142" t="str">
        <f>VLOOKUP(C99,'[2]Acha Air Sales Price List'!$B$1:$D$65536,3,FALSE)</f>
        <v>Exchange rate :</v>
      </c>
      <c r="G99" s="21">
        <f>ROUND(IF(ISBLANK(C99),0,VLOOKUP(C99,'[2]Acha Air Sales Price List'!$B$1:$X$65536,12,FALSE)*$M$14),2)</f>
        <v>0</v>
      </c>
      <c r="H99" s="21"/>
      <c r="I99" s="22">
        <f t="shared" si="3"/>
        <v>0</v>
      </c>
      <c r="J99" s="14"/>
    </row>
    <row r="100" spans="1:10" ht="12.4" hidden="1" customHeight="1">
      <c r="A100" s="13"/>
      <c r="B100" s="1"/>
      <c r="C100" s="36"/>
      <c r="D100" s="197"/>
      <c r="E100" s="198"/>
      <c r="F100" s="142" t="str">
        <f>VLOOKUP(C100,'[2]Acha Air Sales Price List'!$B$1:$D$65536,3,FALSE)</f>
        <v>Exchange rate :</v>
      </c>
      <c r="G100" s="21">
        <f>ROUND(IF(ISBLANK(C100),0,VLOOKUP(C100,'[2]Acha Air Sales Price List'!$B$1:$X$65536,12,FALSE)*$M$14),2)</f>
        <v>0</v>
      </c>
      <c r="H100" s="21"/>
      <c r="I100" s="22">
        <f t="shared" si="3"/>
        <v>0</v>
      </c>
      <c r="J100" s="14"/>
    </row>
    <row r="101" spans="1:10" ht="12.4" hidden="1" customHeight="1">
      <c r="A101" s="13"/>
      <c r="B101" s="1"/>
      <c r="C101" s="36"/>
      <c r="D101" s="197"/>
      <c r="E101" s="198"/>
      <c r="F101" s="142" t="str">
        <f>VLOOKUP(C101,'[2]Acha Air Sales Price List'!$B$1:$D$65536,3,FALSE)</f>
        <v>Exchange rate :</v>
      </c>
      <c r="G101" s="21">
        <f>ROUND(IF(ISBLANK(C101),0,VLOOKUP(C101,'[2]Acha Air Sales Price List'!$B$1:$X$65536,12,FALSE)*$M$14),2)</f>
        <v>0</v>
      </c>
      <c r="H101" s="21"/>
      <c r="I101" s="22">
        <f t="shared" si="3"/>
        <v>0</v>
      </c>
      <c r="J101" s="14"/>
    </row>
    <row r="102" spans="1:10" ht="12.4" hidden="1" customHeight="1">
      <c r="A102" s="13"/>
      <c r="B102" s="1"/>
      <c r="C102" s="36"/>
      <c r="D102" s="197"/>
      <c r="E102" s="198"/>
      <c r="F102" s="142" t="str">
        <f>VLOOKUP(C102,'[2]Acha Air Sales Price List'!$B$1:$D$65536,3,FALSE)</f>
        <v>Exchange rate :</v>
      </c>
      <c r="G102" s="21">
        <f>ROUND(IF(ISBLANK(C102),0,VLOOKUP(C102,'[2]Acha Air Sales Price List'!$B$1:$X$65536,12,FALSE)*$M$14),2)</f>
        <v>0</v>
      </c>
      <c r="H102" s="21"/>
      <c r="I102" s="22">
        <f t="shared" si="3"/>
        <v>0</v>
      </c>
      <c r="J102" s="14"/>
    </row>
    <row r="103" spans="1:10" ht="12.4" hidden="1" customHeight="1">
      <c r="A103" s="13"/>
      <c r="B103" s="1"/>
      <c r="C103" s="36"/>
      <c r="D103" s="197"/>
      <c r="E103" s="198"/>
      <c r="F103" s="142" t="str">
        <f>VLOOKUP(C103,'[2]Acha Air Sales Price List'!$B$1:$D$65536,3,FALSE)</f>
        <v>Exchange rate :</v>
      </c>
      <c r="G103" s="21">
        <f>ROUND(IF(ISBLANK(C103),0,VLOOKUP(C103,'[2]Acha Air Sales Price List'!$B$1:$X$65536,12,FALSE)*$M$14),2)</f>
        <v>0</v>
      </c>
      <c r="H103" s="21"/>
      <c r="I103" s="22">
        <f t="shared" si="3"/>
        <v>0</v>
      </c>
      <c r="J103" s="14"/>
    </row>
    <row r="104" spans="1:10" ht="12.4" hidden="1" customHeight="1">
      <c r="A104" s="13"/>
      <c r="B104" s="1"/>
      <c r="C104" s="36"/>
      <c r="D104" s="197"/>
      <c r="E104" s="198"/>
      <c r="F104" s="142" t="str">
        <f>VLOOKUP(C104,'[2]Acha Air Sales Price List'!$B$1:$D$65536,3,FALSE)</f>
        <v>Exchange rate :</v>
      </c>
      <c r="G104" s="21">
        <f>ROUND(IF(ISBLANK(C104),0,VLOOKUP(C104,'[2]Acha Air Sales Price List'!$B$1:$X$65536,12,FALSE)*$M$14),2)</f>
        <v>0</v>
      </c>
      <c r="H104" s="21"/>
      <c r="I104" s="22">
        <f t="shared" si="3"/>
        <v>0</v>
      </c>
      <c r="J104" s="14"/>
    </row>
    <row r="105" spans="1:10" ht="12.4" hidden="1" customHeight="1">
      <c r="A105" s="13"/>
      <c r="B105" s="1"/>
      <c r="C105" s="36"/>
      <c r="D105" s="197"/>
      <c r="E105" s="198"/>
      <c r="F105" s="142" t="str">
        <f>VLOOKUP(C105,'[2]Acha Air Sales Price List'!$B$1:$D$65536,3,FALSE)</f>
        <v>Exchange rate :</v>
      </c>
      <c r="G105" s="21">
        <f>ROUND(IF(ISBLANK(C105),0,VLOOKUP(C105,'[2]Acha Air Sales Price List'!$B$1:$X$65536,12,FALSE)*$M$14),2)</f>
        <v>0</v>
      </c>
      <c r="H105" s="21"/>
      <c r="I105" s="22">
        <f t="shared" si="3"/>
        <v>0</v>
      </c>
      <c r="J105" s="14"/>
    </row>
    <row r="106" spans="1:10" ht="12.4" hidden="1" customHeight="1">
      <c r="A106" s="13"/>
      <c r="B106" s="1"/>
      <c r="C106" s="36"/>
      <c r="D106" s="197"/>
      <c r="E106" s="198"/>
      <c r="F106" s="142" t="str">
        <f>VLOOKUP(C106,'[2]Acha Air Sales Price List'!$B$1:$D$65536,3,FALSE)</f>
        <v>Exchange rate :</v>
      </c>
      <c r="G106" s="21">
        <f>ROUND(IF(ISBLANK(C106),0,VLOOKUP(C106,'[2]Acha Air Sales Price List'!$B$1:$X$65536,12,FALSE)*$M$14),2)</f>
        <v>0</v>
      </c>
      <c r="H106" s="21"/>
      <c r="I106" s="22">
        <f t="shared" si="3"/>
        <v>0</v>
      </c>
      <c r="J106" s="14"/>
    </row>
    <row r="107" spans="1:10" ht="12.4" hidden="1" customHeight="1">
      <c r="A107" s="13"/>
      <c r="B107" s="1"/>
      <c r="C107" s="36"/>
      <c r="D107" s="197"/>
      <c r="E107" s="198"/>
      <c r="F107" s="142" t="str">
        <f>VLOOKUP(C107,'[2]Acha Air Sales Price List'!$B$1:$D$65536,3,FALSE)</f>
        <v>Exchange rate :</v>
      </c>
      <c r="G107" s="21">
        <f>ROUND(IF(ISBLANK(C107),0,VLOOKUP(C107,'[2]Acha Air Sales Price List'!$B$1:$X$65536,12,FALSE)*$M$14),2)</f>
        <v>0</v>
      </c>
      <c r="H107" s="21"/>
      <c r="I107" s="22">
        <f t="shared" si="3"/>
        <v>0</v>
      </c>
      <c r="J107" s="14"/>
    </row>
    <row r="108" spans="1:10" ht="12.4" hidden="1" customHeight="1">
      <c r="A108" s="13"/>
      <c r="B108" s="1"/>
      <c r="C108" s="36"/>
      <c r="D108" s="197"/>
      <c r="E108" s="198"/>
      <c r="F108" s="142" t="str">
        <f>VLOOKUP(C108,'[2]Acha Air Sales Price List'!$B$1:$D$65536,3,FALSE)</f>
        <v>Exchange rate :</v>
      </c>
      <c r="G108" s="21">
        <f>ROUND(IF(ISBLANK(C108),0,VLOOKUP(C108,'[2]Acha Air Sales Price List'!$B$1:$X$65536,12,FALSE)*$M$14),2)</f>
        <v>0</v>
      </c>
      <c r="H108" s="21"/>
      <c r="I108" s="22">
        <f t="shared" si="3"/>
        <v>0</v>
      </c>
      <c r="J108" s="14"/>
    </row>
    <row r="109" spans="1:10" ht="12.4" hidden="1" customHeight="1">
      <c r="A109" s="13"/>
      <c r="B109" s="1"/>
      <c r="C109" s="36"/>
      <c r="D109" s="197"/>
      <c r="E109" s="198"/>
      <c r="F109" s="142" t="str">
        <f>VLOOKUP(C109,'[2]Acha Air Sales Price List'!$B$1:$D$65536,3,FALSE)</f>
        <v>Exchange rate :</v>
      </c>
      <c r="G109" s="21">
        <f>ROUND(IF(ISBLANK(C109),0,VLOOKUP(C109,'[2]Acha Air Sales Price List'!$B$1:$X$65536,12,FALSE)*$M$14),2)</f>
        <v>0</v>
      </c>
      <c r="H109" s="21"/>
      <c r="I109" s="22">
        <f t="shared" si="3"/>
        <v>0</v>
      </c>
      <c r="J109" s="14"/>
    </row>
    <row r="110" spans="1:10" ht="12.4" hidden="1" customHeight="1">
      <c r="A110" s="13"/>
      <c r="B110" s="1"/>
      <c r="C110" s="36"/>
      <c r="D110" s="197"/>
      <c r="E110" s="198"/>
      <c r="F110" s="142" t="str">
        <f>VLOOKUP(C110,'[2]Acha Air Sales Price List'!$B$1:$D$65536,3,FALSE)</f>
        <v>Exchange rate :</v>
      </c>
      <c r="G110" s="21">
        <f>ROUND(IF(ISBLANK(C110),0,VLOOKUP(C110,'[2]Acha Air Sales Price List'!$B$1:$X$65536,12,FALSE)*$M$14),2)</f>
        <v>0</v>
      </c>
      <c r="H110" s="21"/>
      <c r="I110" s="22">
        <f t="shared" si="3"/>
        <v>0</v>
      </c>
      <c r="J110" s="14"/>
    </row>
    <row r="111" spans="1:10" ht="12.4" hidden="1" customHeight="1">
      <c r="A111" s="13"/>
      <c r="B111" s="1"/>
      <c r="C111" s="36"/>
      <c r="D111" s="197"/>
      <c r="E111" s="198"/>
      <c r="F111" s="142" t="str">
        <f>VLOOKUP(C111,'[2]Acha Air Sales Price List'!$B$1:$D$65536,3,FALSE)</f>
        <v>Exchange rate :</v>
      </c>
      <c r="G111" s="21">
        <f>ROUND(IF(ISBLANK(C111),0,VLOOKUP(C111,'[2]Acha Air Sales Price List'!$B$1:$X$65536,12,FALSE)*$M$14),2)</f>
        <v>0</v>
      </c>
      <c r="H111" s="21"/>
      <c r="I111" s="22">
        <f t="shared" si="3"/>
        <v>0</v>
      </c>
      <c r="J111" s="14"/>
    </row>
    <row r="112" spans="1:10" ht="12.4" hidden="1" customHeight="1">
      <c r="A112" s="13"/>
      <c r="B112" s="1"/>
      <c r="C112" s="36"/>
      <c r="D112" s="197"/>
      <c r="E112" s="198"/>
      <c r="F112" s="142" t="str">
        <f>VLOOKUP(C112,'[2]Acha Air Sales Price List'!$B$1:$D$65536,3,FALSE)</f>
        <v>Exchange rate :</v>
      </c>
      <c r="G112" s="21">
        <f>ROUND(IF(ISBLANK(C112),0,VLOOKUP(C112,'[2]Acha Air Sales Price List'!$B$1:$X$65536,12,FALSE)*$M$14),2)</f>
        <v>0</v>
      </c>
      <c r="H112" s="21"/>
      <c r="I112" s="22">
        <f t="shared" si="3"/>
        <v>0</v>
      </c>
      <c r="J112" s="14"/>
    </row>
    <row r="113" spans="1:10" ht="12.4" hidden="1" customHeight="1">
      <c r="A113" s="13"/>
      <c r="B113" s="1"/>
      <c r="C113" s="36"/>
      <c r="D113" s="197"/>
      <c r="E113" s="198"/>
      <c r="F113" s="142" t="str">
        <f>VLOOKUP(C113,'[2]Acha Air Sales Price List'!$B$1:$D$65536,3,FALSE)</f>
        <v>Exchange rate :</v>
      </c>
      <c r="G113" s="21">
        <f>ROUND(IF(ISBLANK(C113),0,VLOOKUP(C113,'[2]Acha Air Sales Price List'!$B$1:$X$65536,12,FALSE)*$M$14),2)</f>
        <v>0</v>
      </c>
      <c r="H113" s="21"/>
      <c r="I113" s="22">
        <f t="shared" si="3"/>
        <v>0</v>
      </c>
      <c r="J113" s="14"/>
    </row>
    <row r="114" spans="1:10" ht="12.4" hidden="1" customHeight="1">
      <c r="A114" s="13"/>
      <c r="B114" s="1"/>
      <c r="C114" s="36"/>
      <c r="D114" s="197"/>
      <c r="E114" s="198"/>
      <c r="F114" s="142" t="str">
        <f>VLOOKUP(C114,'[2]Acha Air Sales Price List'!$B$1:$D$65536,3,FALSE)</f>
        <v>Exchange rate :</v>
      </c>
      <c r="G114" s="21">
        <f>ROUND(IF(ISBLANK(C114),0,VLOOKUP(C114,'[2]Acha Air Sales Price List'!$B$1:$X$65536,12,FALSE)*$M$14),2)</f>
        <v>0</v>
      </c>
      <c r="H114" s="21"/>
      <c r="I114" s="22">
        <f t="shared" si="3"/>
        <v>0</v>
      </c>
      <c r="J114" s="14"/>
    </row>
    <row r="115" spans="1:10" ht="12.4" hidden="1" customHeight="1">
      <c r="A115" s="13"/>
      <c r="B115" s="1"/>
      <c r="C115" s="36"/>
      <c r="D115" s="197"/>
      <c r="E115" s="198"/>
      <c r="F115" s="142" t="str">
        <f>VLOOKUP(C115,'[2]Acha Air Sales Price List'!$B$1:$D$65536,3,FALSE)</f>
        <v>Exchange rate :</v>
      </c>
      <c r="G115" s="21">
        <f>ROUND(IF(ISBLANK(C115),0,VLOOKUP(C115,'[2]Acha Air Sales Price List'!$B$1:$X$65536,12,FALSE)*$M$14),2)</f>
        <v>0</v>
      </c>
      <c r="H115" s="21"/>
      <c r="I115" s="22">
        <f t="shared" si="3"/>
        <v>0</v>
      </c>
      <c r="J115" s="14"/>
    </row>
    <row r="116" spans="1:10" ht="12.4" hidden="1" customHeight="1">
      <c r="A116" s="13"/>
      <c r="B116" s="1"/>
      <c r="C116" s="36"/>
      <c r="D116" s="197"/>
      <c r="E116" s="198"/>
      <c r="F116" s="142" t="str">
        <f>VLOOKUP(C116,'[2]Acha Air Sales Price List'!$B$1:$D$65536,3,FALSE)</f>
        <v>Exchange rate :</v>
      </c>
      <c r="G116" s="21">
        <f>ROUND(IF(ISBLANK(C116),0,VLOOKUP(C116,'[2]Acha Air Sales Price List'!$B$1:$X$65536,12,FALSE)*$M$14),2)</f>
        <v>0</v>
      </c>
      <c r="H116" s="21"/>
      <c r="I116" s="22">
        <f t="shared" si="3"/>
        <v>0</v>
      </c>
      <c r="J116" s="14"/>
    </row>
    <row r="117" spans="1:10" ht="12.4" hidden="1" customHeight="1">
      <c r="A117" s="13"/>
      <c r="B117" s="1"/>
      <c r="C117" s="36"/>
      <c r="D117" s="197"/>
      <c r="E117" s="198"/>
      <c r="F117" s="142" t="str">
        <f>VLOOKUP(C117,'[2]Acha Air Sales Price List'!$B$1:$D$65536,3,FALSE)</f>
        <v>Exchange rate :</v>
      </c>
      <c r="G117" s="21">
        <f>ROUND(IF(ISBLANK(C117),0,VLOOKUP(C117,'[2]Acha Air Sales Price List'!$B$1:$X$65536,12,FALSE)*$M$14),2)</f>
        <v>0</v>
      </c>
      <c r="H117" s="21"/>
      <c r="I117" s="22">
        <f t="shared" si="3"/>
        <v>0</v>
      </c>
      <c r="J117" s="14"/>
    </row>
    <row r="118" spans="1:10" ht="12.4" hidden="1" customHeight="1">
      <c r="A118" s="13"/>
      <c r="B118" s="1"/>
      <c r="C118" s="36"/>
      <c r="D118" s="197"/>
      <c r="E118" s="198"/>
      <c r="F118" s="142" t="str">
        <f>VLOOKUP(C118,'[2]Acha Air Sales Price List'!$B$1:$D$65536,3,FALSE)</f>
        <v>Exchange rate :</v>
      </c>
      <c r="G118" s="21">
        <f>ROUND(IF(ISBLANK(C118),0,VLOOKUP(C118,'[2]Acha Air Sales Price List'!$B$1:$X$65536,12,FALSE)*$M$14),2)</f>
        <v>0</v>
      </c>
      <c r="H118" s="21"/>
      <c r="I118" s="22">
        <f t="shared" si="3"/>
        <v>0</v>
      </c>
      <c r="J118" s="14"/>
    </row>
    <row r="119" spans="1:10" ht="12.4" hidden="1" customHeight="1">
      <c r="A119" s="13"/>
      <c r="B119" s="1"/>
      <c r="C119" s="36"/>
      <c r="D119" s="197"/>
      <c r="E119" s="198"/>
      <c r="F119" s="142" t="str">
        <f>VLOOKUP(C119,'[2]Acha Air Sales Price List'!$B$1:$D$65536,3,FALSE)</f>
        <v>Exchange rate :</v>
      </c>
      <c r="G119" s="21">
        <f>ROUND(IF(ISBLANK(C119),0,VLOOKUP(C119,'[2]Acha Air Sales Price List'!$B$1:$X$65536,12,FALSE)*$M$14),2)</f>
        <v>0</v>
      </c>
      <c r="H119" s="21"/>
      <c r="I119" s="22">
        <f t="shared" si="3"/>
        <v>0</v>
      </c>
      <c r="J119" s="14"/>
    </row>
    <row r="120" spans="1:10" ht="12.4" hidden="1" customHeight="1">
      <c r="A120" s="13"/>
      <c r="B120" s="1"/>
      <c r="C120" s="36"/>
      <c r="D120" s="197"/>
      <c r="E120" s="198"/>
      <c r="F120" s="142" t="str">
        <f>VLOOKUP(C120,'[2]Acha Air Sales Price List'!$B$1:$D$65536,3,FALSE)</f>
        <v>Exchange rate :</v>
      </c>
      <c r="G120" s="21">
        <f>ROUND(IF(ISBLANK(C120),0,VLOOKUP(C120,'[2]Acha Air Sales Price List'!$B$1:$X$65536,12,FALSE)*$M$14),2)</f>
        <v>0</v>
      </c>
      <c r="H120" s="21"/>
      <c r="I120" s="22">
        <f t="shared" si="3"/>
        <v>0</v>
      </c>
      <c r="J120" s="14"/>
    </row>
    <row r="121" spans="1:10" ht="12.4" hidden="1" customHeight="1">
      <c r="A121" s="13"/>
      <c r="B121" s="1"/>
      <c r="C121" s="36"/>
      <c r="D121" s="197"/>
      <c r="E121" s="198"/>
      <c r="F121" s="142" t="str">
        <f>VLOOKUP(C121,'[2]Acha Air Sales Price List'!$B$1:$D$65536,3,FALSE)</f>
        <v>Exchange rate :</v>
      </c>
      <c r="G121" s="21">
        <f>ROUND(IF(ISBLANK(C121),0,VLOOKUP(C121,'[2]Acha Air Sales Price List'!$B$1:$X$65536,12,FALSE)*$M$14),2)</f>
        <v>0</v>
      </c>
      <c r="H121" s="21"/>
      <c r="I121" s="22">
        <f t="shared" si="3"/>
        <v>0</v>
      </c>
      <c r="J121" s="14"/>
    </row>
    <row r="122" spans="1:10" ht="12.4" hidden="1" customHeight="1">
      <c r="A122" s="13"/>
      <c r="B122" s="1"/>
      <c r="C122" s="36"/>
      <c r="D122" s="197"/>
      <c r="E122" s="198"/>
      <c r="F122" s="142" t="str">
        <f>VLOOKUP(C122,'[2]Acha Air Sales Price List'!$B$1:$D$65536,3,FALSE)</f>
        <v>Exchange rate :</v>
      </c>
      <c r="G122" s="21">
        <f>ROUND(IF(ISBLANK(C122),0,VLOOKUP(C122,'[2]Acha Air Sales Price List'!$B$1:$X$65536,12,FALSE)*$M$14),2)</f>
        <v>0</v>
      </c>
      <c r="H122" s="21"/>
      <c r="I122" s="22">
        <f t="shared" si="3"/>
        <v>0</v>
      </c>
      <c r="J122" s="14"/>
    </row>
    <row r="123" spans="1:10" ht="12.4" hidden="1" customHeight="1">
      <c r="A123" s="13"/>
      <c r="B123" s="1"/>
      <c r="C123" s="36"/>
      <c r="D123" s="197"/>
      <c r="E123" s="198"/>
      <c r="F123" s="142" t="str">
        <f>VLOOKUP(C123,'[2]Acha Air Sales Price List'!$B$1:$D$65536,3,FALSE)</f>
        <v>Exchange rate :</v>
      </c>
      <c r="G123" s="21">
        <f>ROUND(IF(ISBLANK(C123),0,VLOOKUP(C123,'[2]Acha Air Sales Price List'!$B$1:$X$65536,12,FALSE)*$M$14),2)</f>
        <v>0</v>
      </c>
      <c r="H123" s="21"/>
      <c r="I123" s="22">
        <f t="shared" si="3"/>
        <v>0</v>
      </c>
      <c r="J123" s="14"/>
    </row>
    <row r="124" spans="1:10" ht="12.4" hidden="1" customHeight="1">
      <c r="A124" s="13"/>
      <c r="B124" s="1"/>
      <c r="C124" s="36"/>
      <c r="D124" s="197"/>
      <c r="E124" s="198"/>
      <c r="F124" s="142" t="str">
        <f>VLOOKUP(C124,'[2]Acha Air Sales Price List'!$B$1:$D$65536,3,FALSE)</f>
        <v>Exchange rate :</v>
      </c>
      <c r="G124" s="21">
        <f>ROUND(IF(ISBLANK(C124),0,VLOOKUP(C124,'[2]Acha Air Sales Price List'!$B$1:$X$65536,12,FALSE)*$M$14),2)</f>
        <v>0</v>
      </c>
      <c r="H124" s="21"/>
      <c r="I124" s="22">
        <f t="shared" si="3"/>
        <v>0</v>
      </c>
      <c r="J124" s="14"/>
    </row>
    <row r="125" spans="1:10" ht="12.4" hidden="1" customHeight="1">
      <c r="A125" s="13"/>
      <c r="B125" s="1"/>
      <c r="C125" s="36"/>
      <c r="D125" s="197"/>
      <c r="E125" s="198"/>
      <c r="F125" s="142" t="str">
        <f>VLOOKUP(C125,'[2]Acha Air Sales Price List'!$B$1:$D$65536,3,FALSE)</f>
        <v>Exchange rate :</v>
      </c>
      <c r="G125" s="21">
        <f>ROUND(IF(ISBLANK(C125),0,VLOOKUP(C125,'[2]Acha Air Sales Price List'!$B$1:$X$65536,12,FALSE)*$M$14),2)</f>
        <v>0</v>
      </c>
      <c r="H125" s="21"/>
      <c r="I125" s="22">
        <f t="shared" si="3"/>
        <v>0</v>
      </c>
      <c r="J125" s="14"/>
    </row>
    <row r="126" spans="1:10" ht="12.4" hidden="1" customHeight="1">
      <c r="A126" s="13"/>
      <c r="B126" s="1"/>
      <c r="C126" s="37"/>
      <c r="D126" s="197"/>
      <c r="E126" s="198"/>
      <c r="F126" s="142" t="str">
        <f>VLOOKUP(C126,'[2]Acha Air Sales Price List'!$B$1:$D$65536,3,FALSE)</f>
        <v>Exchange rate :</v>
      </c>
      <c r="G126" s="21">
        <f>ROUND(IF(ISBLANK(C126),0,VLOOKUP(C126,'[2]Acha Air Sales Price List'!$B$1:$X$65536,12,FALSE)*$M$14),2)</f>
        <v>0</v>
      </c>
      <c r="H126" s="21"/>
      <c r="I126" s="22">
        <f t="shared" si="3"/>
        <v>0</v>
      </c>
      <c r="J126" s="14"/>
    </row>
    <row r="127" spans="1:10" ht="12" hidden="1" customHeight="1">
      <c r="A127" s="13"/>
      <c r="B127" s="1"/>
      <c r="C127" s="36"/>
      <c r="D127" s="197"/>
      <c r="E127" s="198"/>
      <c r="F127" s="142" t="str">
        <f>VLOOKUP(C127,'[2]Acha Air Sales Price List'!$B$1:$D$65536,3,FALSE)</f>
        <v>Exchange rate :</v>
      </c>
      <c r="G127" s="21">
        <f>ROUND(IF(ISBLANK(C127),0,VLOOKUP(C127,'[2]Acha Air Sales Price List'!$B$1:$X$65536,12,FALSE)*$M$14),2)</f>
        <v>0</v>
      </c>
      <c r="H127" s="21"/>
      <c r="I127" s="22">
        <f t="shared" si="3"/>
        <v>0</v>
      </c>
      <c r="J127" s="14"/>
    </row>
    <row r="128" spans="1:10" ht="12.4" hidden="1" customHeight="1">
      <c r="A128" s="13"/>
      <c r="B128" s="1"/>
      <c r="C128" s="36"/>
      <c r="D128" s="197"/>
      <c r="E128" s="198"/>
      <c r="F128" s="142" t="str">
        <f>VLOOKUP(C128,'[2]Acha Air Sales Price List'!$B$1:$D$65536,3,FALSE)</f>
        <v>Exchange rate :</v>
      </c>
      <c r="G128" s="21">
        <f>ROUND(IF(ISBLANK(C128),0,VLOOKUP(C128,'[2]Acha Air Sales Price List'!$B$1:$X$65536,12,FALSE)*$M$14),2)</f>
        <v>0</v>
      </c>
      <c r="H128" s="21"/>
      <c r="I128" s="22">
        <f t="shared" si="3"/>
        <v>0</v>
      </c>
      <c r="J128" s="14"/>
    </row>
    <row r="129" spans="1:10" ht="12.4" hidden="1" customHeight="1">
      <c r="A129" s="13"/>
      <c r="B129" s="1"/>
      <c r="C129" s="36"/>
      <c r="D129" s="197"/>
      <c r="E129" s="198"/>
      <c r="F129" s="142" t="str">
        <f>VLOOKUP(C129,'[2]Acha Air Sales Price List'!$B$1:$D$65536,3,FALSE)</f>
        <v>Exchange rate :</v>
      </c>
      <c r="G129" s="21">
        <f>ROUND(IF(ISBLANK(C129),0,VLOOKUP(C129,'[2]Acha Air Sales Price List'!$B$1:$X$65536,12,FALSE)*$M$14),2)</f>
        <v>0</v>
      </c>
      <c r="H129" s="21"/>
      <c r="I129" s="22">
        <f t="shared" si="3"/>
        <v>0</v>
      </c>
      <c r="J129" s="14"/>
    </row>
    <row r="130" spans="1:10" ht="12.4" hidden="1" customHeight="1">
      <c r="A130" s="13"/>
      <c r="B130" s="1"/>
      <c r="C130" s="36"/>
      <c r="D130" s="197"/>
      <c r="E130" s="198"/>
      <c r="F130" s="142" t="str">
        <f>VLOOKUP(C130,'[2]Acha Air Sales Price List'!$B$1:$D$65536,3,FALSE)</f>
        <v>Exchange rate :</v>
      </c>
      <c r="G130" s="21">
        <f>ROUND(IF(ISBLANK(C130),0,VLOOKUP(C130,'[2]Acha Air Sales Price List'!$B$1:$X$65536,12,FALSE)*$M$14),2)</f>
        <v>0</v>
      </c>
      <c r="H130" s="21"/>
      <c r="I130" s="22">
        <f t="shared" si="3"/>
        <v>0</v>
      </c>
      <c r="J130" s="14"/>
    </row>
    <row r="131" spans="1:10" ht="12.4" hidden="1" customHeight="1">
      <c r="A131" s="13"/>
      <c r="B131" s="1"/>
      <c r="C131" s="36"/>
      <c r="D131" s="197"/>
      <c r="E131" s="198"/>
      <c r="F131" s="142" t="str">
        <f>VLOOKUP(C131,'[2]Acha Air Sales Price List'!$B$1:$D$65536,3,FALSE)</f>
        <v>Exchange rate :</v>
      </c>
      <c r="G131" s="21">
        <f>ROUND(IF(ISBLANK(C131),0,VLOOKUP(C131,'[2]Acha Air Sales Price List'!$B$1:$X$65536,12,FALSE)*$M$14),2)</f>
        <v>0</v>
      </c>
      <c r="H131" s="21"/>
      <c r="I131" s="22">
        <f t="shared" si="3"/>
        <v>0</v>
      </c>
      <c r="J131" s="14"/>
    </row>
    <row r="132" spans="1:10" ht="12.4" hidden="1" customHeight="1">
      <c r="A132" s="13"/>
      <c r="B132" s="1"/>
      <c r="C132" s="36"/>
      <c r="D132" s="197"/>
      <c r="E132" s="198"/>
      <c r="F132" s="142" t="str">
        <f>VLOOKUP(C132,'[2]Acha Air Sales Price List'!$B$1:$D$65536,3,FALSE)</f>
        <v>Exchange rate :</v>
      </c>
      <c r="G132" s="21">
        <f>ROUND(IF(ISBLANK(C132),0,VLOOKUP(C132,'[2]Acha Air Sales Price List'!$B$1:$X$65536,12,FALSE)*$M$14),2)</f>
        <v>0</v>
      </c>
      <c r="H132" s="21"/>
      <c r="I132" s="22">
        <f t="shared" si="3"/>
        <v>0</v>
      </c>
      <c r="J132" s="14"/>
    </row>
    <row r="133" spans="1:10" ht="12.4" hidden="1" customHeight="1">
      <c r="A133" s="13"/>
      <c r="B133" s="1"/>
      <c r="C133" s="36"/>
      <c r="D133" s="197"/>
      <c r="E133" s="198"/>
      <c r="F133" s="142" t="str">
        <f>VLOOKUP(C133,'[2]Acha Air Sales Price List'!$B$1:$D$65536,3,FALSE)</f>
        <v>Exchange rate :</v>
      </c>
      <c r="G133" s="21">
        <f>ROUND(IF(ISBLANK(C133),0,VLOOKUP(C133,'[2]Acha Air Sales Price List'!$B$1:$X$65536,12,FALSE)*$M$14),2)</f>
        <v>0</v>
      </c>
      <c r="H133" s="21"/>
      <c r="I133" s="22">
        <f t="shared" si="3"/>
        <v>0</v>
      </c>
      <c r="J133" s="14"/>
    </row>
    <row r="134" spans="1:10" ht="12.4" hidden="1" customHeight="1">
      <c r="A134" s="13"/>
      <c r="B134" s="1"/>
      <c r="C134" s="36"/>
      <c r="D134" s="197"/>
      <c r="E134" s="198"/>
      <c r="F134" s="142" t="str">
        <f>VLOOKUP(C134,'[2]Acha Air Sales Price List'!$B$1:$D$65536,3,FALSE)</f>
        <v>Exchange rate :</v>
      </c>
      <c r="G134" s="21">
        <f>ROUND(IF(ISBLANK(C134),0,VLOOKUP(C134,'[2]Acha Air Sales Price List'!$B$1:$X$65536,12,FALSE)*$M$14),2)</f>
        <v>0</v>
      </c>
      <c r="H134" s="21"/>
      <c r="I134" s="22">
        <f t="shared" si="3"/>
        <v>0</v>
      </c>
      <c r="J134" s="14"/>
    </row>
    <row r="135" spans="1:10" ht="12.4" hidden="1" customHeight="1">
      <c r="A135" s="13"/>
      <c r="B135" s="1"/>
      <c r="C135" s="36"/>
      <c r="D135" s="197"/>
      <c r="E135" s="198"/>
      <c r="F135" s="142" t="str">
        <f>VLOOKUP(C135,'[2]Acha Air Sales Price List'!$B$1:$D$65536,3,FALSE)</f>
        <v>Exchange rate :</v>
      </c>
      <c r="G135" s="21">
        <f>ROUND(IF(ISBLANK(C135),0,VLOOKUP(C135,'[2]Acha Air Sales Price List'!$B$1:$X$65536,12,FALSE)*$M$14),2)</f>
        <v>0</v>
      </c>
      <c r="H135" s="21"/>
      <c r="I135" s="22">
        <f t="shared" si="3"/>
        <v>0</v>
      </c>
      <c r="J135" s="14"/>
    </row>
    <row r="136" spans="1:10" ht="12.4" hidden="1" customHeight="1">
      <c r="A136" s="13"/>
      <c r="B136" s="1"/>
      <c r="C136" s="36"/>
      <c r="D136" s="197"/>
      <c r="E136" s="198"/>
      <c r="F136" s="142" t="str">
        <f>VLOOKUP(C136,'[2]Acha Air Sales Price List'!$B$1:$D$65536,3,FALSE)</f>
        <v>Exchange rate :</v>
      </c>
      <c r="G136" s="21">
        <f>ROUND(IF(ISBLANK(C136),0,VLOOKUP(C136,'[2]Acha Air Sales Price List'!$B$1:$X$65536,12,FALSE)*$M$14),2)</f>
        <v>0</v>
      </c>
      <c r="H136" s="21"/>
      <c r="I136" s="22">
        <f t="shared" si="3"/>
        <v>0</v>
      </c>
      <c r="J136" s="14"/>
    </row>
    <row r="137" spans="1:10" ht="12.4" hidden="1" customHeight="1">
      <c r="A137" s="13"/>
      <c r="B137" s="1"/>
      <c r="C137" s="36"/>
      <c r="D137" s="197"/>
      <c r="E137" s="198"/>
      <c r="F137" s="142" t="str">
        <f>VLOOKUP(C137,'[2]Acha Air Sales Price List'!$B$1:$D$65536,3,FALSE)</f>
        <v>Exchange rate :</v>
      </c>
      <c r="G137" s="21">
        <f>ROUND(IF(ISBLANK(C137),0,VLOOKUP(C137,'[2]Acha Air Sales Price List'!$B$1:$X$65536,12,FALSE)*$M$14),2)</f>
        <v>0</v>
      </c>
      <c r="H137" s="21"/>
      <c r="I137" s="22">
        <f t="shared" si="3"/>
        <v>0</v>
      </c>
      <c r="J137" s="14"/>
    </row>
    <row r="138" spans="1:10" ht="12.4" hidden="1" customHeight="1">
      <c r="A138" s="13"/>
      <c r="B138" s="1"/>
      <c r="C138" s="36"/>
      <c r="D138" s="197"/>
      <c r="E138" s="198"/>
      <c r="F138" s="142" t="str">
        <f>VLOOKUP(C138,'[2]Acha Air Sales Price List'!$B$1:$D$65536,3,FALSE)</f>
        <v>Exchange rate :</v>
      </c>
      <c r="G138" s="21">
        <f>ROUND(IF(ISBLANK(C138),0,VLOOKUP(C138,'[2]Acha Air Sales Price List'!$B$1:$X$65536,12,FALSE)*$M$14),2)</f>
        <v>0</v>
      </c>
      <c r="H138" s="21"/>
      <c r="I138" s="22">
        <f t="shared" si="3"/>
        <v>0</v>
      </c>
      <c r="J138" s="14"/>
    </row>
    <row r="139" spans="1:10" ht="12.4" hidden="1" customHeight="1">
      <c r="A139" s="13"/>
      <c r="B139" s="1"/>
      <c r="C139" s="36"/>
      <c r="D139" s="197"/>
      <c r="E139" s="198"/>
      <c r="F139" s="142" t="str">
        <f>VLOOKUP(C139,'[2]Acha Air Sales Price List'!$B$1:$D$65536,3,FALSE)</f>
        <v>Exchange rate :</v>
      </c>
      <c r="G139" s="21">
        <f>ROUND(IF(ISBLANK(C139),0,VLOOKUP(C139,'[2]Acha Air Sales Price List'!$B$1:$X$65536,12,FALSE)*$M$14),2)</f>
        <v>0</v>
      </c>
      <c r="H139" s="21"/>
      <c r="I139" s="22">
        <f t="shared" si="3"/>
        <v>0</v>
      </c>
      <c r="J139" s="14"/>
    </row>
    <row r="140" spans="1:10" ht="12.4" hidden="1" customHeight="1">
      <c r="A140" s="13"/>
      <c r="B140" s="1"/>
      <c r="C140" s="36"/>
      <c r="D140" s="197"/>
      <c r="E140" s="198"/>
      <c r="F140" s="142" t="str">
        <f>VLOOKUP(C140,'[2]Acha Air Sales Price List'!$B$1:$D$65536,3,FALSE)</f>
        <v>Exchange rate :</v>
      </c>
      <c r="G140" s="21">
        <f>ROUND(IF(ISBLANK(C140),0,VLOOKUP(C140,'[2]Acha Air Sales Price List'!$B$1:$X$65536,12,FALSE)*$M$14),2)</f>
        <v>0</v>
      </c>
      <c r="H140" s="21"/>
      <c r="I140" s="22">
        <f t="shared" si="3"/>
        <v>0</v>
      </c>
      <c r="J140" s="14"/>
    </row>
    <row r="141" spans="1:10" ht="12.4" hidden="1" customHeight="1">
      <c r="A141" s="13"/>
      <c r="B141" s="1"/>
      <c r="C141" s="36"/>
      <c r="D141" s="197"/>
      <c r="E141" s="198"/>
      <c r="F141" s="142" t="str">
        <f>VLOOKUP(C141,'[2]Acha Air Sales Price List'!$B$1:$D$65536,3,FALSE)</f>
        <v>Exchange rate :</v>
      </c>
      <c r="G141" s="21">
        <f>ROUND(IF(ISBLANK(C141),0,VLOOKUP(C141,'[2]Acha Air Sales Price List'!$B$1:$X$65536,12,FALSE)*$M$14),2)</f>
        <v>0</v>
      </c>
      <c r="H141" s="21"/>
      <c r="I141" s="22">
        <f t="shared" si="3"/>
        <v>0</v>
      </c>
      <c r="J141" s="14"/>
    </row>
    <row r="142" spans="1:10" ht="12.4" hidden="1" customHeight="1">
      <c r="A142" s="13"/>
      <c r="B142" s="1"/>
      <c r="C142" s="36"/>
      <c r="D142" s="197"/>
      <c r="E142" s="198"/>
      <c r="F142" s="142" t="str">
        <f>VLOOKUP(C142,'[2]Acha Air Sales Price List'!$B$1:$D$65536,3,FALSE)</f>
        <v>Exchange rate :</v>
      </c>
      <c r="G142" s="21">
        <f>ROUND(IF(ISBLANK(C142),0,VLOOKUP(C142,'[2]Acha Air Sales Price List'!$B$1:$X$65536,12,FALSE)*$M$14),2)</f>
        <v>0</v>
      </c>
      <c r="H142" s="21"/>
      <c r="I142" s="22">
        <f t="shared" si="3"/>
        <v>0</v>
      </c>
      <c r="J142" s="14"/>
    </row>
    <row r="143" spans="1:10" ht="12.4" hidden="1" customHeight="1">
      <c r="A143" s="13"/>
      <c r="B143" s="1"/>
      <c r="C143" s="36"/>
      <c r="D143" s="197"/>
      <c r="E143" s="198"/>
      <c r="F143" s="142" t="str">
        <f>VLOOKUP(C143,'[2]Acha Air Sales Price List'!$B$1:$D$65536,3,FALSE)</f>
        <v>Exchange rate :</v>
      </c>
      <c r="G143" s="21">
        <f>ROUND(IF(ISBLANK(C143),0,VLOOKUP(C143,'[2]Acha Air Sales Price List'!$B$1:$X$65536,12,FALSE)*$M$14),2)</f>
        <v>0</v>
      </c>
      <c r="H143" s="21"/>
      <c r="I143" s="22">
        <f t="shared" si="3"/>
        <v>0</v>
      </c>
      <c r="J143" s="14"/>
    </row>
    <row r="144" spans="1:10" ht="12.4" hidden="1" customHeight="1">
      <c r="A144" s="13"/>
      <c r="B144" s="1"/>
      <c r="C144" s="36"/>
      <c r="D144" s="197"/>
      <c r="E144" s="198"/>
      <c r="F144" s="142" t="str">
        <f>VLOOKUP(C144,'[2]Acha Air Sales Price List'!$B$1:$D$65536,3,FALSE)</f>
        <v>Exchange rate :</v>
      </c>
      <c r="G144" s="21">
        <f>ROUND(IF(ISBLANK(C144),0,VLOOKUP(C144,'[2]Acha Air Sales Price List'!$B$1:$X$65536,12,FALSE)*$M$14),2)</f>
        <v>0</v>
      </c>
      <c r="H144" s="21"/>
      <c r="I144" s="22">
        <f t="shared" si="3"/>
        <v>0</v>
      </c>
      <c r="J144" s="14"/>
    </row>
    <row r="145" spans="1:10" ht="12.4" hidden="1" customHeight="1">
      <c r="A145" s="13"/>
      <c r="B145" s="1"/>
      <c r="C145" s="36"/>
      <c r="D145" s="197"/>
      <c r="E145" s="198"/>
      <c r="F145" s="142" t="str">
        <f>VLOOKUP(C145,'[2]Acha Air Sales Price List'!$B$1:$D$65536,3,FALSE)</f>
        <v>Exchange rate :</v>
      </c>
      <c r="G145" s="21">
        <f>ROUND(IF(ISBLANK(C145),0,VLOOKUP(C145,'[2]Acha Air Sales Price List'!$B$1:$X$65536,12,FALSE)*$M$14),2)</f>
        <v>0</v>
      </c>
      <c r="H145" s="21"/>
      <c r="I145" s="22">
        <f t="shared" si="3"/>
        <v>0</v>
      </c>
      <c r="J145" s="14"/>
    </row>
    <row r="146" spans="1:10" ht="12.4" hidden="1" customHeight="1">
      <c r="A146" s="13"/>
      <c r="B146" s="1"/>
      <c r="C146" s="36"/>
      <c r="D146" s="197"/>
      <c r="E146" s="198"/>
      <c r="F146" s="142" t="str">
        <f>VLOOKUP(C146,'[2]Acha Air Sales Price List'!$B$1:$D$65536,3,FALSE)</f>
        <v>Exchange rate :</v>
      </c>
      <c r="G146" s="21">
        <f>ROUND(IF(ISBLANK(C146),0,VLOOKUP(C146,'[2]Acha Air Sales Price List'!$B$1:$X$65536,12,FALSE)*$M$14),2)</f>
        <v>0</v>
      </c>
      <c r="H146" s="21"/>
      <c r="I146" s="22">
        <f t="shared" si="3"/>
        <v>0</v>
      </c>
      <c r="J146" s="14"/>
    </row>
    <row r="147" spans="1:10" ht="12.4" hidden="1" customHeight="1">
      <c r="A147" s="13"/>
      <c r="B147" s="1"/>
      <c r="C147" s="36"/>
      <c r="D147" s="197"/>
      <c r="E147" s="198"/>
      <c r="F147" s="142" t="str">
        <f>VLOOKUP(C147,'[2]Acha Air Sales Price List'!$B$1:$D$65536,3,FALSE)</f>
        <v>Exchange rate :</v>
      </c>
      <c r="G147" s="21">
        <f>ROUND(IF(ISBLANK(C147),0,VLOOKUP(C147,'[2]Acha Air Sales Price List'!$B$1:$X$65536,12,FALSE)*$M$14),2)</f>
        <v>0</v>
      </c>
      <c r="H147" s="21"/>
      <c r="I147" s="22">
        <f t="shared" si="3"/>
        <v>0</v>
      </c>
      <c r="J147" s="14"/>
    </row>
    <row r="148" spans="1:10" ht="12.4" hidden="1" customHeight="1">
      <c r="A148" s="13"/>
      <c r="B148" s="1"/>
      <c r="C148" s="36"/>
      <c r="D148" s="197"/>
      <c r="E148" s="198"/>
      <c r="F148" s="142" t="str">
        <f>VLOOKUP(C148,'[2]Acha Air Sales Price List'!$B$1:$D$65536,3,FALSE)</f>
        <v>Exchange rate :</v>
      </c>
      <c r="G148" s="21">
        <f>ROUND(IF(ISBLANK(C148),0,VLOOKUP(C148,'[2]Acha Air Sales Price List'!$B$1:$X$65536,12,FALSE)*$M$14),2)</f>
        <v>0</v>
      </c>
      <c r="H148" s="21"/>
      <c r="I148" s="22">
        <f t="shared" ref="I148:I177" si="4">ROUND(IF(ISNUMBER(B148), G148*B148, 0),5)</f>
        <v>0</v>
      </c>
      <c r="J148" s="14"/>
    </row>
    <row r="149" spans="1:10" ht="12.4" hidden="1" customHeight="1">
      <c r="A149" s="13"/>
      <c r="B149" s="1"/>
      <c r="C149" s="36"/>
      <c r="D149" s="197"/>
      <c r="E149" s="198"/>
      <c r="F149" s="142" t="str">
        <f>VLOOKUP(C149,'[2]Acha Air Sales Price List'!$B$1:$D$65536,3,FALSE)</f>
        <v>Exchange rate :</v>
      </c>
      <c r="G149" s="21">
        <f>ROUND(IF(ISBLANK(C149),0,VLOOKUP(C149,'[2]Acha Air Sales Price List'!$B$1:$X$65536,12,FALSE)*$M$14),2)</f>
        <v>0</v>
      </c>
      <c r="H149" s="21"/>
      <c r="I149" s="22">
        <f t="shared" si="4"/>
        <v>0</v>
      </c>
      <c r="J149" s="14"/>
    </row>
    <row r="150" spans="1:10" ht="12.4" hidden="1" customHeight="1">
      <c r="A150" s="13"/>
      <c r="B150" s="1"/>
      <c r="C150" s="37"/>
      <c r="D150" s="197"/>
      <c r="E150" s="198"/>
      <c r="F150" s="142" t="str">
        <f>VLOOKUP(C150,'[2]Acha Air Sales Price List'!$B$1:$D$65536,3,FALSE)</f>
        <v>Exchange rate :</v>
      </c>
      <c r="G150" s="21">
        <f>ROUND(IF(ISBLANK(C150),0,VLOOKUP(C150,'[2]Acha Air Sales Price List'!$B$1:$X$65536,12,FALSE)*$M$14),2)</f>
        <v>0</v>
      </c>
      <c r="H150" s="21"/>
      <c r="I150" s="22">
        <f t="shared" si="4"/>
        <v>0</v>
      </c>
      <c r="J150" s="14"/>
    </row>
    <row r="151" spans="1:10" ht="12" hidden="1" customHeight="1">
      <c r="A151" s="13"/>
      <c r="B151" s="1"/>
      <c r="C151" s="36"/>
      <c r="D151" s="197"/>
      <c r="E151" s="198"/>
      <c r="F151" s="142" t="str">
        <f>VLOOKUP(C151,'[2]Acha Air Sales Price List'!$B$1:$D$65536,3,FALSE)</f>
        <v>Exchange rate :</v>
      </c>
      <c r="G151" s="21">
        <f>ROUND(IF(ISBLANK(C151),0,VLOOKUP(C151,'[2]Acha Air Sales Price List'!$B$1:$X$65536,12,FALSE)*$M$14),2)</f>
        <v>0</v>
      </c>
      <c r="H151" s="21"/>
      <c r="I151" s="22">
        <f t="shared" si="4"/>
        <v>0</v>
      </c>
      <c r="J151" s="14"/>
    </row>
    <row r="152" spans="1:10" ht="12.4" hidden="1" customHeight="1">
      <c r="A152" s="13"/>
      <c r="B152" s="1"/>
      <c r="C152" s="36"/>
      <c r="D152" s="197"/>
      <c r="E152" s="198"/>
      <c r="F152" s="142" t="str">
        <f>VLOOKUP(C152,'[2]Acha Air Sales Price List'!$B$1:$D$65536,3,FALSE)</f>
        <v>Exchange rate :</v>
      </c>
      <c r="G152" s="21">
        <f>ROUND(IF(ISBLANK(C152),0,VLOOKUP(C152,'[2]Acha Air Sales Price List'!$B$1:$X$65536,12,FALSE)*$M$14),2)</f>
        <v>0</v>
      </c>
      <c r="H152" s="21"/>
      <c r="I152" s="22">
        <f t="shared" si="4"/>
        <v>0</v>
      </c>
      <c r="J152" s="14"/>
    </row>
    <row r="153" spans="1:10" ht="12.4" hidden="1" customHeight="1">
      <c r="A153" s="13"/>
      <c r="B153" s="1"/>
      <c r="C153" s="36"/>
      <c r="D153" s="197"/>
      <c r="E153" s="198"/>
      <c r="F153" s="142" t="str">
        <f>VLOOKUP(C153,'[2]Acha Air Sales Price List'!$B$1:$D$65536,3,FALSE)</f>
        <v>Exchange rate :</v>
      </c>
      <c r="G153" s="21">
        <f>ROUND(IF(ISBLANK(C153),0,VLOOKUP(C153,'[2]Acha Air Sales Price List'!$B$1:$X$65536,12,FALSE)*$M$14),2)</f>
        <v>0</v>
      </c>
      <c r="H153" s="21"/>
      <c r="I153" s="22">
        <f t="shared" si="4"/>
        <v>0</v>
      </c>
      <c r="J153" s="14"/>
    </row>
    <row r="154" spans="1:10" ht="12.4" hidden="1" customHeight="1">
      <c r="A154" s="13"/>
      <c r="B154" s="1"/>
      <c r="C154" s="36"/>
      <c r="D154" s="197"/>
      <c r="E154" s="198"/>
      <c r="F154" s="142" t="str">
        <f>VLOOKUP(C154,'[2]Acha Air Sales Price List'!$B$1:$D$65536,3,FALSE)</f>
        <v>Exchange rate :</v>
      </c>
      <c r="G154" s="21">
        <f>ROUND(IF(ISBLANK(C154),0,VLOOKUP(C154,'[2]Acha Air Sales Price List'!$B$1:$X$65536,12,FALSE)*$M$14),2)</f>
        <v>0</v>
      </c>
      <c r="H154" s="21"/>
      <c r="I154" s="22">
        <f t="shared" si="4"/>
        <v>0</v>
      </c>
      <c r="J154" s="14"/>
    </row>
    <row r="155" spans="1:10" ht="12.4" hidden="1" customHeight="1">
      <c r="A155" s="13"/>
      <c r="B155" s="1"/>
      <c r="C155" s="36"/>
      <c r="D155" s="197"/>
      <c r="E155" s="198"/>
      <c r="F155" s="142" t="str">
        <f>VLOOKUP(C155,'[2]Acha Air Sales Price List'!$B$1:$D$65536,3,FALSE)</f>
        <v>Exchange rate :</v>
      </c>
      <c r="G155" s="21">
        <f>ROUND(IF(ISBLANK(C155),0,VLOOKUP(C155,'[2]Acha Air Sales Price List'!$B$1:$X$65536,12,FALSE)*$M$14),2)</f>
        <v>0</v>
      </c>
      <c r="H155" s="21"/>
      <c r="I155" s="22">
        <f t="shared" si="4"/>
        <v>0</v>
      </c>
      <c r="J155" s="14"/>
    </row>
    <row r="156" spans="1:10" ht="12.4" hidden="1" customHeight="1">
      <c r="A156" s="13"/>
      <c r="B156" s="1"/>
      <c r="C156" s="36"/>
      <c r="D156" s="197"/>
      <c r="E156" s="198"/>
      <c r="F156" s="142" t="str">
        <f>VLOOKUP(C156,'[2]Acha Air Sales Price List'!$B$1:$D$65536,3,FALSE)</f>
        <v>Exchange rate :</v>
      </c>
      <c r="G156" s="21">
        <f>ROUND(IF(ISBLANK(C156),0,VLOOKUP(C156,'[2]Acha Air Sales Price List'!$B$1:$X$65536,12,FALSE)*$M$14),2)</f>
        <v>0</v>
      </c>
      <c r="H156" s="21"/>
      <c r="I156" s="22">
        <f t="shared" si="4"/>
        <v>0</v>
      </c>
      <c r="J156" s="14"/>
    </row>
    <row r="157" spans="1:10" ht="12.4" hidden="1" customHeight="1">
      <c r="A157" s="13"/>
      <c r="B157" s="1"/>
      <c r="C157" s="36"/>
      <c r="D157" s="197"/>
      <c r="E157" s="198"/>
      <c r="F157" s="142" t="str">
        <f>VLOOKUP(C157,'[2]Acha Air Sales Price List'!$B$1:$D$65536,3,FALSE)</f>
        <v>Exchange rate :</v>
      </c>
      <c r="G157" s="21">
        <f>ROUND(IF(ISBLANK(C157),0,VLOOKUP(C157,'[2]Acha Air Sales Price List'!$B$1:$X$65536,12,FALSE)*$M$14),2)</f>
        <v>0</v>
      </c>
      <c r="H157" s="21"/>
      <c r="I157" s="22">
        <f t="shared" si="4"/>
        <v>0</v>
      </c>
      <c r="J157" s="14"/>
    </row>
    <row r="158" spans="1:10" ht="12.4" hidden="1" customHeight="1">
      <c r="A158" s="13"/>
      <c r="B158" s="1"/>
      <c r="C158" s="36"/>
      <c r="D158" s="197"/>
      <c r="E158" s="198"/>
      <c r="F158" s="142" t="str">
        <f>VLOOKUP(C158,'[2]Acha Air Sales Price List'!$B$1:$D$65536,3,FALSE)</f>
        <v>Exchange rate :</v>
      </c>
      <c r="G158" s="21">
        <f>ROUND(IF(ISBLANK(C158),0,VLOOKUP(C158,'[2]Acha Air Sales Price List'!$B$1:$X$65536,12,FALSE)*$M$14),2)</f>
        <v>0</v>
      </c>
      <c r="H158" s="21"/>
      <c r="I158" s="22">
        <f t="shared" si="4"/>
        <v>0</v>
      </c>
      <c r="J158" s="14"/>
    </row>
    <row r="159" spans="1:10" ht="12.4" hidden="1" customHeight="1">
      <c r="A159" s="13"/>
      <c r="B159" s="1"/>
      <c r="C159" s="36"/>
      <c r="D159" s="197"/>
      <c r="E159" s="198"/>
      <c r="F159" s="142" t="str">
        <f>VLOOKUP(C159,'[2]Acha Air Sales Price List'!$B$1:$D$65536,3,FALSE)</f>
        <v>Exchange rate :</v>
      </c>
      <c r="G159" s="21">
        <f>ROUND(IF(ISBLANK(C159),0,VLOOKUP(C159,'[2]Acha Air Sales Price List'!$B$1:$X$65536,12,FALSE)*$M$14),2)</f>
        <v>0</v>
      </c>
      <c r="H159" s="21"/>
      <c r="I159" s="22">
        <f t="shared" si="4"/>
        <v>0</v>
      </c>
      <c r="J159" s="14"/>
    </row>
    <row r="160" spans="1:10" ht="12.4" hidden="1" customHeight="1">
      <c r="A160" s="13"/>
      <c r="B160" s="1"/>
      <c r="C160" s="36"/>
      <c r="D160" s="197"/>
      <c r="E160" s="198"/>
      <c r="F160" s="142" t="str">
        <f>VLOOKUP(C160,'[2]Acha Air Sales Price List'!$B$1:$D$65536,3,FALSE)</f>
        <v>Exchange rate :</v>
      </c>
      <c r="G160" s="21">
        <f>ROUND(IF(ISBLANK(C160),0,VLOOKUP(C160,'[2]Acha Air Sales Price List'!$B$1:$X$65536,12,FALSE)*$M$14),2)</f>
        <v>0</v>
      </c>
      <c r="H160" s="21"/>
      <c r="I160" s="22">
        <f t="shared" si="4"/>
        <v>0</v>
      </c>
      <c r="J160" s="14"/>
    </row>
    <row r="161" spans="1:10" ht="12.4" hidden="1" customHeight="1">
      <c r="A161" s="13"/>
      <c r="B161" s="1"/>
      <c r="C161" s="36"/>
      <c r="D161" s="197"/>
      <c r="E161" s="198"/>
      <c r="F161" s="142" t="str">
        <f>VLOOKUP(C161,'[2]Acha Air Sales Price List'!$B$1:$D$65536,3,FALSE)</f>
        <v>Exchange rate :</v>
      </c>
      <c r="G161" s="21">
        <f>ROUND(IF(ISBLANK(C161),0,VLOOKUP(C161,'[2]Acha Air Sales Price List'!$B$1:$X$65536,12,FALSE)*$M$14),2)</f>
        <v>0</v>
      </c>
      <c r="H161" s="21"/>
      <c r="I161" s="22">
        <f t="shared" si="4"/>
        <v>0</v>
      </c>
      <c r="J161" s="14"/>
    </row>
    <row r="162" spans="1:10" ht="12.4" hidden="1" customHeight="1">
      <c r="A162" s="13"/>
      <c r="B162" s="1"/>
      <c r="C162" s="36"/>
      <c r="D162" s="197"/>
      <c r="E162" s="198"/>
      <c r="F162" s="142" t="str">
        <f>VLOOKUP(C162,'[2]Acha Air Sales Price List'!$B$1:$D$65536,3,FALSE)</f>
        <v>Exchange rate :</v>
      </c>
      <c r="G162" s="21">
        <f>ROUND(IF(ISBLANK(C162),0,VLOOKUP(C162,'[2]Acha Air Sales Price List'!$B$1:$X$65536,12,FALSE)*$M$14),2)</f>
        <v>0</v>
      </c>
      <c r="H162" s="21"/>
      <c r="I162" s="22">
        <f t="shared" si="4"/>
        <v>0</v>
      </c>
      <c r="J162" s="14"/>
    </row>
    <row r="163" spans="1:10" ht="12.4" hidden="1" customHeight="1">
      <c r="A163" s="13"/>
      <c r="B163" s="1"/>
      <c r="C163" s="36"/>
      <c r="D163" s="197"/>
      <c r="E163" s="198"/>
      <c r="F163" s="142" t="str">
        <f>VLOOKUP(C163,'[2]Acha Air Sales Price List'!$B$1:$D$65536,3,FALSE)</f>
        <v>Exchange rate :</v>
      </c>
      <c r="G163" s="21">
        <f>ROUND(IF(ISBLANK(C163),0,VLOOKUP(C163,'[2]Acha Air Sales Price List'!$B$1:$X$65536,12,FALSE)*$M$14),2)</f>
        <v>0</v>
      </c>
      <c r="H163" s="21"/>
      <c r="I163" s="22">
        <f t="shared" si="4"/>
        <v>0</v>
      </c>
      <c r="J163" s="14"/>
    </row>
    <row r="164" spans="1:10" ht="12.4" hidden="1" customHeight="1">
      <c r="A164" s="13"/>
      <c r="B164" s="1"/>
      <c r="C164" s="36"/>
      <c r="D164" s="197"/>
      <c r="E164" s="198"/>
      <c r="F164" s="142" t="str">
        <f>VLOOKUP(C164,'[2]Acha Air Sales Price List'!$B$1:$D$65536,3,FALSE)</f>
        <v>Exchange rate :</v>
      </c>
      <c r="G164" s="21">
        <f>ROUND(IF(ISBLANK(C164),0,VLOOKUP(C164,'[2]Acha Air Sales Price List'!$B$1:$X$65536,12,FALSE)*$M$14),2)</f>
        <v>0</v>
      </c>
      <c r="H164" s="21"/>
      <c r="I164" s="22">
        <f t="shared" si="4"/>
        <v>0</v>
      </c>
      <c r="J164" s="14"/>
    </row>
    <row r="165" spans="1:10" ht="12.4" hidden="1" customHeight="1">
      <c r="A165" s="13"/>
      <c r="B165" s="1"/>
      <c r="C165" s="36"/>
      <c r="D165" s="197"/>
      <c r="E165" s="198"/>
      <c r="F165" s="142" t="str">
        <f>VLOOKUP(C165,'[2]Acha Air Sales Price List'!$B$1:$D$65536,3,FALSE)</f>
        <v>Exchange rate :</v>
      </c>
      <c r="G165" s="21">
        <f>ROUND(IF(ISBLANK(C165),0,VLOOKUP(C165,'[2]Acha Air Sales Price List'!$B$1:$X$65536,12,FALSE)*$M$14),2)</f>
        <v>0</v>
      </c>
      <c r="H165" s="21"/>
      <c r="I165" s="22">
        <f t="shared" si="4"/>
        <v>0</v>
      </c>
      <c r="J165" s="14"/>
    </row>
    <row r="166" spans="1:10" ht="12.4" hidden="1" customHeight="1">
      <c r="A166" s="13"/>
      <c r="B166" s="1"/>
      <c r="C166" s="36"/>
      <c r="D166" s="197"/>
      <c r="E166" s="198"/>
      <c r="F166" s="142" t="str">
        <f>VLOOKUP(C166,'[2]Acha Air Sales Price List'!$B$1:$D$65536,3,FALSE)</f>
        <v>Exchange rate :</v>
      </c>
      <c r="G166" s="21">
        <f>ROUND(IF(ISBLANK(C166),0,VLOOKUP(C166,'[2]Acha Air Sales Price List'!$B$1:$X$65536,12,FALSE)*$M$14),2)</f>
        <v>0</v>
      </c>
      <c r="H166" s="21"/>
      <c r="I166" s="22">
        <f t="shared" si="4"/>
        <v>0</v>
      </c>
      <c r="J166" s="14"/>
    </row>
    <row r="167" spans="1:10" ht="12.4" hidden="1" customHeight="1">
      <c r="A167" s="13"/>
      <c r="B167" s="1"/>
      <c r="C167" s="36"/>
      <c r="D167" s="197"/>
      <c r="E167" s="198"/>
      <c r="F167" s="142" t="str">
        <f>VLOOKUP(C167,'[2]Acha Air Sales Price List'!$B$1:$D$65536,3,FALSE)</f>
        <v>Exchange rate :</v>
      </c>
      <c r="G167" s="21">
        <f>ROUND(IF(ISBLANK(C167),0,VLOOKUP(C167,'[2]Acha Air Sales Price List'!$B$1:$X$65536,12,FALSE)*$M$14),2)</f>
        <v>0</v>
      </c>
      <c r="H167" s="21"/>
      <c r="I167" s="22">
        <f t="shared" si="4"/>
        <v>0</v>
      </c>
      <c r="J167" s="14"/>
    </row>
    <row r="168" spans="1:10" ht="12.4" hidden="1" customHeight="1">
      <c r="A168" s="13"/>
      <c r="B168" s="1"/>
      <c r="C168" s="36"/>
      <c r="D168" s="197"/>
      <c r="E168" s="198"/>
      <c r="F168" s="142" t="str">
        <f>VLOOKUP(C168,'[2]Acha Air Sales Price List'!$B$1:$D$65536,3,FALSE)</f>
        <v>Exchange rate :</v>
      </c>
      <c r="G168" s="21">
        <f>ROUND(IF(ISBLANK(C168),0,VLOOKUP(C168,'[2]Acha Air Sales Price List'!$B$1:$X$65536,12,FALSE)*$M$14),2)</f>
        <v>0</v>
      </c>
      <c r="H168" s="21"/>
      <c r="I168" s="22">
        <f t="shared" si="4"/>
        <v>0</v>
      </c>
      <c r="J168" s="14"/>
    </row>
    <row r="169" spans="1:10" ht="12.4" hidden="1" customHeight="1">
      <c r="A169" s="13"/>
      <c r="B169" s="1"/>
      <c r="C169" s="36"/>
      <c r="D169" s="197"/>
      <c r="E169" s="198"/>
      <c r="F169" s="142" t="str">
        <f>VLOOKUP(C169,'[2]Acha Air Sales Price List'!$B$1:$D$65536,3,FALSE)</f>
        <v>Exchange rate :</v>
      </c>
      <c r="G169" s="21">
        <f>ROUND(IF(ISBLANK(C169),0,VLOOKUP(C169,'[2]Acha Air Sales Price List'!$B$1:$X$65536,12,FALSE)*$M$14),2)</f>
        <v>0</v>
      </c>
      <c r="H169" s="21"/>
      <c r="I169" s="22">
        <f t="shared" si="4"/>
        <v>0</v>
      </c>
      <c r="J169" s="14"/>
    </row>
    <row r="170" spans="1:10" ht="12.4" hidden="1" customHeight="1">
      <c r="A170" s="13"/>
      <c r="B170" s="1"/>
      <c r="C170" s="36"/>
      <c r="D170" s="197"/>
      <c r="E170" s="198"/>
      <c r="F170" s="142" t="str">
        <f>VLOOKUP(C170,'[2]Acha Air Sales Price List'!$B$1:$D$65536,3,FALSE)</f>
        <v>Exchange rate :</v>
      </c>
      <c r="G170" s="21">
        <f>ROUND(IF(ISBLANK(C170),0,VLOOKUP(C170,'[2]Acha Air Sales Price List'!$B$1:$X$65536,12,FALSE)*$M$14),2)</f>
        <v>0</v>
      </c>
      <c r="H170" s="21"/>
      <c r="I170" s="22">
        <f t="shared" si="4"/>
        <v>0</v>
      </c>
      <c r="J170" s="14"/>
    </row>
    <row r="171" spans="1:10" ht="12.4" hidden="1" customHeight="1">
      <c r="A171" s="13"/>
      <c r="B171" s="1"/>
      <c r="C171" s="36"/>
      <c r="D171" s="197"/>
      <c r="E171" s="198"/>
      <c r="F171" s="142" t="str">
        <f>VLOOKUP(C171,'[2]Acha Air Sales Price List'!$B$1:$D$65536,3,FALSE)</f>
        <v>Exchange rate :</v>
      </c>
      <c r="G171" s="21">
        <f>ROUND(IF(ISBLANK(C171),0,VLOOKUP(C171,'[2]Acha Air Sales Price List'!$B$1:$X$65536,12,FALSE)*$M$14),2)</f>
        <v>0</v>
      </c>
      <c r="H171" s="21"/>
      <c r="I171" s="22">
        <f t="shared" si="4"/>
        <v>0</v>
      </c>
      <c r="J171" s="14"/>
    </row>
    <row r="172" spans="1:10" ht="12.4" hidden="1" customHeight="1">
      <c r="A172" s="13"/>
      <c r="B172" s="1"/>
      <c r="C172" s="36"/>
      <c r="D172" s="197"/>
      <c r="E172" s="198"/>
      <c r="F172" s="142" t="str">
        <f>VLOOKUP(C172,'[2]Acha Air Sales Price List'!$B$1:$D$65536,3,FALSE)</f>
        <v>Exchange rate :</v>
      </c>
      <c r="G172" s="21">
        <f>ROUND(IF(ISBLANK(C172),0,VLOOKUP(C172,'[2]Acha Air Sales Price List'!$B$1:$X$65536,12,FALSE)*$M$14),2)</f>
        <v>0</v>
      </c>
      <c r="H172" s="21"/>
      <c r="I172" s="22">
        <f t="shared" si="4"/>
        <v>0</v>
      </c>
      <c r="J172" s="14"/>
    </row>
    <row r="173" spans="1:10" ht="12.4" hidden="1" customHeight="1">
      <c r="A173" s="13"/>
      <c r="B173" s="1"/>
      <c r="C173" s="36"/>
      <c r="D173" s="197"/>
      <c r="E173" s="198"/>
      <c r="F173" s="142" t="str">
        <f>VLOOKUP(C173,'[2]Acha Air Sales Price List'!$B$1:$D$65536,3,FALSE)</f>
        <v>Exchange rate :</v>
      </c>
      <c r="G173" s="21">
        <f>ROUND(IF(ISBLANK(C173),0,VLOOKUP(C173,'[2]Acha Air Sales Price List'!$B$1:$X$65536,12,FALSE)*$M$14),2)</f>
        <v>0</v>
      </c>
      <c r="H173" s="21"/>
      <c r="I173" s="22">
        <f t="shared" si="4"/>
        <v>0</v>
      </c>
      <c r="J173" s="14"/>
    </row>
    <row r="174" spans="1:10" ht="12.4" hidden="1" customHeight="1">
      <c r="A174" s="13"/>
      <c r="B174" s="1"/>
      <c r="C174" s="36"/>
      <c r="D174" s="197"/>
      <c r="E174" s="198"/>
      <c r="F174" s="142" t="str">
        <f>VLOOKUP(C174,'[2]Acha Air Sales Price List'!$B$1:$D$65536,3,FALSE)</f>
        <v>Exchange rate :</v>
      </c>
      <c r="G174" s="21">
        <f>ROUND(IF(ISBLANK(C174),0,VLOOKUP(C174,'[2]Acha Air Sales Price List'!$B$1:$X$65536,12,FALSE)*$M$14),2)</f>
        <v>0</v>
      </c>
      <c r="H174" s="21"/>
      <c r="I174" s="22">
        <f t="shared" si="4"/>
        <v>0</v>
      </c>
      <c r="J174" s="14"/>
    </row>
    <row r="175" spans="1:10" ht="12.4" hidden="1" customHeight="1">
      <c r="A175" s="13"/>
      <c r="B175" s="1"/>
      <c r="C175" s="36"/>
      <c r="D175" s="197"/>
      <c r="E175" s="198"/>
      <c r="F175" s="142" t="str">
        <f>VLOOKUP(C175,'[2]Acha Air Sales Price List'!$B$1:$D$65536,3,FALSE)</f>
        <v>Exchange rate :</v>
      </c>
      <c r="G175" s="21">
        <f>ROUND(IF(ISBLANK(C175),0,VLOOKUP(C175,'[2]Acha Air Sales Price List'!$B$1:$X$65536,12,FALSE)*$M$14),2)</f>
        <v>0</v>
      </c>
      <c r="H175" s="21"/>
      <c r="I175" s="22">
        <f t="shared" si="4"/>
        <v>0</v>
      </c>
      <c r="J175" s="14"/>
    </row>
    <row r="176" spans="1:10" ht="12.4" hidden="1" customHeight="1">
      <c r="A176" s="13"/>
      <c r="B176" s="1"/>
      <c r="C176" s="36"/>
      <c r="D176" s="197"/>
      <c r="E176" s="198"/>
      <c r="F176" s="142" t="str">
        <f>VLOOKUP(C176,'[2]Acha Air Sales Price List'!$B$1:$D$65536,3,FALSE)</f>
        <v>Exchange rate :</v>
      </c>
      <c r="G176" s="21">
        <f>ROUND(IF(ISBLANK(C176),0,VLOOKUP(C176,'[2]Acha Air Sales Price List'!$B$1:$X$65536,12,FALSE)*$M$14),2)</f>
        <v>0</v>
      </c>
      <c r="H176" s="21"/>
      <c r="I176" s="22">
        <f t="shared" si="4"/>
        <v>0</v>
      </c>
      <c r="J176" s="14"/>
    </row>
    <row r="177" spans="1:10" ht="12.4" hidden="1" customHeight="1">
      <c r="A177" s="13"/>
      <c r="B177" s="1"/>
      <c r="C177" s="36"/>
      <c r="D177" s="197"/>
      <c r="E177" s="198"/>
      <c r="F177" s="142" t="str">
        <f>VLOOKUP(C177,'[2]Acha Air Sales Price List'!$B$1:$D$65536,3,FALSE)</f>
        <v>Exchange rate :</v>
      </c>
      <c r="G177" s="21">
        <f>ROUND(IF(ISBLANK(C177),0,VLOOKUP(C177,'[2]Acha Air Sales Price List'!$B$1:$X$65536,12,FALSE)*$M$14),2)</f>
        <v>0</v>
      </c>
      <c r="H177" s="21"/>
      <c r="I177" s="22">
        <f t="shared" si="4"/>
        <v>0</v>
      </c>
      <c r="J177" s="14"/>
    </row>
    <row r="178" spans="1:10" ht="12.4" hidden="1" customHeight="1">
      <c r="A178" s="13"/>
      <c r="B178" s="1"/>
      <c r="C178" s="37"/>
      <c r="D178" s="197"/>
      <c r="E178" s="198"/>
      <c r="F178" s="142" t="str">
        <f>VLOOKUP(C178,'[2]Acha Air Sales Price List'!$B$1:$D$65536,3,FALSE)</f>
        <v>Exchange rate :</v>
      </c>
      <c r="G178" s="21">
        <f>ROUND(IF(ISBLANK(C178),0,VLOOKUP(C178,'[2]Acha Air Sales Price List'!$B$1:$X$65536,12,FALSE)*$M$14),2)</f>
        <v>0</v>
      </c>
      <c r="H178" s="21"/>
      <c r="I178" s="22">
        <f>ROUND(IF(ISNUMBER(B178), G178*B178, 0),5)</f>
        <v>0</v>
      </c>
      <c r="J178" s="14"/>
    </row>
    <row r="179" spans="1:10" ht="12" hidden="1" customHeight="1">
      <c r="A179" s="13"/>
      <c r="B179" s="1"/>
      <c r="C179" s="36"/>
      <c r="D179" s="197"/>
      <c r="E179" s="198"/>
      <c r="F179" s="142" t="str">
        <f>VLOOKUP(C179,'[2]Acha Air Sales Price List'!$B$1:$D$65536,3,FALSE)</f>
        <v>Exchange rate :</v>
      </c>
      <c r="G179" s="21">
        <f>ROUND(IF(ISBLANK(C179),0,VLOOKUP(C179,'[2]Acha Air Sales Price List'!$B$1:$X$65536,12,FALSE)*$M$14),2)</f>
        <v>0</v>
      </c>
      <c r="H179" s="21"/>
      <c r="I179" s="22">
        <f t="shared" ref="I179:I233" si="5">ROUND(IF(ISNUMBER(B179), G179*B179, 0),5)</f>
        <v>0</v>
      </c>
      <c r="J179" s="14"/>
    </row>
    <row r="180" spans="1:10" ht="12.4" hidden="1" customHeight="1">
      <c r="A180" s="13"/>
      <c r="B180" s="1"/>
      <c r="C180" s="36"/>
      <c r="D180" s="197"/>
      <c r="E180" s="198"/>
      <c r="F180" s="142" t="str">
        <f>VLOOKUP(C180,'[2]Acha Air Sales Price List'!$B$1:$D$65536,3,FALSE)</f>
        <v>Exchange rate :</v>
      </c>
      <c r="G180" s="21">
        <f>ROUND(IF(ISBLANK(C180),0,VLOOKUP(C180,'[2]Acha Air Sales Price List'!$B$1:$X$65536,12,FALSE)*$M$14),2)</f>
        <v>0</v>
      </c>
      <c r="H180" s="21"/>
      <c r="I180" s="22">
        <f t="shared" si="5"/>
        <v>0</v>
      </c>
      <c r="J180" s="14"/>
    </row>
    <row r="181" spans="1:10" ht="12.4" hidden="1" customHeight="1">
      <c r="A181" s="13"/>
      <c r="B181" s="1"/>
      <c r="C181" s="36"/>
      <c r="D181" s="197"/>
      <c r="E181" s="198"/>
      <c r="F181" s="142" t="str">
        <f>VLOOKUP(C181,'[2]Acha Air Sales Price List'!$B$1:$D$65536,3,FALSE)</f>
        <v>Exchange rate :</v>
      </c>
      <c r="G181" s="21">
        <f>ROUND(IF(ISBLANK(C181),0,VLOOKUP(C181,'[2]Acha Air Sales Price List'!$B$1:$X$65536,12,FALSE)*$M$14),2)</f>
        <v>0</v>
      </c>
      <c r="H181" s="21"/>
      <c r="I181" s="22">
        <f t="shared" si="5"/>
        <v>0</v>
      </c>
      <c r="J181" s="14"/>
    </row>
    <row r="182" spans="1:10" ht="12.4" hidden="1" customHeight="1">
      <c r="A182" s="13"/>
      <c r="B182" s="1"/>
      <c r="C182" s="36"/>
      <c r="D182" s="197"/>
      <c r="E182" s="198"/>
      <c r="F182" s="142" t="str">
        <f>VLOOKUP(C182,'[2]Acha Air Sales Price List'!$B$1:$D$65536,3,FALSE)</f>
        <v>Exchange rate :</v>
      </c>
      <c r="G182" s="21">
        <f>ROUND(IF(ISBLANK(C182),0,VLOOKUP(C182,'[2]Acha Air Sales Price List'!$B$1:$X$65536,12,FALSE)*$M$14),2)</f>
        <v>0</v>
      </c>
      <c r="H182" s="21"/>
      <c r="I182" s="22">
        <f t="shared" si="5"/>
        <v>0</v>
      </c>
      <c r="J182" s="14"/>
    </row>
    <row r="183" spans="1:10" ht="12.4" hidden="1" customHeight="1">
      <c r="A183" s="13"/>
      <c r="B183" s="1"/>
      <c r="C183" s="36"/>
      <c r="D183" s="197"/>
      <c r="E183" s="198"/>
      <c r="F183" s="142" t="str">
        <f>VLOOKUP(C183,'[2]Acha Air Sales Price List'!$B$1:$D$65536,3,FALSE)</f>
        <v>Exchange rate :</v>
      </c>
      <c r="G183" s="21">
        <f>ROUND(IF(ISBLANK(C183),0,VLOOKUP(C183,'[2]Acha Air Sales Price List'!$B$1:$X$65536,12,FALSE)*$M$14),2)</f>
        <v>0</v>
      </c>
      <c r="H183" s="21"/>
      <c r="I183" s="22">
        <f t="shared" si="5"/>
        <v>0</v>
      </c>
      <c r="J183" s="14"/>
    </row>
    <row r="184" spans="1:10" ht="12.4" hidden="1" customHeight="1">
      <c r="A184" s="13"/>
      <c r="B184" s="1"/>
      <c r="C184" s="36"/>
      <c r="D184" s="197"/>
      <c r="E184" s="198"/>
      <c r="F184" s="142" t="str">
        <f>VLOOKUP(C184,'[2]Acha Air Sales Price List'!$B$1:$D$65536,3,FALSE)</f>
        <v>Exchange rate :</v>
      </c>
      <c r="G184" s="21">
        <f>ROUND(IF(ISBLANK(C184),0,VLOOKUP(C184,'[2]Acha Air Sales Price List'!$B$1:$X$65536,12,FALSE)*$M$14),2)</f>
        <v>0</v>
      </c>
      <c r="H184" s="21"/>
      <c r="I184" s="22">
        <f t="shared" si="5"/>
        <v>0</v>
      </c>
      <c r="J184" s="14"/>
    </row>
    <row r="185" spans="1:10" ht="12.4" hidden="1" customHeight="1">
      <c r="A185" s="13"/>
      <c r="B185" s="1"/>
      <c r="C185" s="36"/>
      <c r="D185" s="197"/>
      <c r="E185" s="198"/>
      <c r="F185" s="142" t="str">
        <f>VLOOKUP(C185,'[2]Acha Air Sales Price List'!$B$1:$D$65536,3,FALSE)</f>
        <v>Exchange rate :</v>
      </c>
      <c r="G185" s="21">
        <f>ROUND(IF(ISBLANK(C185),0,VLOOKUP(C185,'[2]Acha Air Sales Price List'!$B$1:$X$65536,12,FALSE)*$M$14),2)</f>
        <v>0</v>
      </c>
      <c r="H185" s="21"/>
      <c r="I185" s="22">
        <f t="shared" si="5"/>
        <v>0</v>
      </c>
      <c r="J185" s="14"/>
    </row>
    <row r="186" spans="1:10" ht="12.4" hidden="1" customHeight="1">
      <c r="A186" s="13"/>
      <c r="B186" s="1"/>
      <c r="C186" s="36"/>
      <c r="D186" s="197"/>
      <c r="E186" s="198"/>
      <c r="F186" s="142" t="str">
        <f>VLOOKUP(C186,'[2]Acha Air Sales Price List'!$B$1:$D$65536,3,FALSE)</f>
        <v>Exchange rate :</v>
      </c>
      <c r="G186" s="21">
        <f>ROUND(IF(ISBLANK(C186),0,VLOOKUP(C186,'[2]Acha Air Sales Price List'!$B$1:$X$65536,12,FALSE)*$M$14),2)</f>
        <v>0</v>
      </c>
      <c r="H186" s="21"/>
      <c r="I186" s="22">
        <f t="shared" si="5"/>
        <v>0</v>
      </c>
      <c r="J186" s="14"/>
    </row>
    <row r="187" spans="1:10" ht="12.4" hidden="1" customHeight="1">
      <c r="A187" s="13"/>
      <c r="B187" s="1"/>
      <c r="C187" s="36"/>
      <c r="D187" s="197"/>
      <c r="E187" s="198"/>
      <c r="F187" s="142" t="str">
        <f>VLOOKUP(C187,'[2]Acha Air Sales Price List'!$B$1:$D$65536,3,FALSE)</f>
        <v>Exchange rate :</v>
      </c>
      <c r="G187" s="21">
        <f>ROUND(IF(ISBLANK(C187),0,VLOOKUP(C187,'[2]Acha Air Sales Price List'!$B$1:$X$65536,12,FALSE)*$M$14),2)</f>
        <v>0</v>
      </c>
      <c r="H187" s="21"/>
      <c r="I187" s="22">
        <f t="shared" si="5"/>
        <v>0</v>
      </c>
      <c r="J187" s="14"/>
    </row>
    <row r="188" spans="1:10" ht="12.4" hidden="1" customHeight="1">
      <c r="A188" s="13"/>
      <c r="B188" s="1"/>
      <c r="C188" s="36"/>
      <c r="D188" s="197"/>
      <c r="E188" s="198"/>
      <c r="F188" s="142" t="str">
        <f>VLOOKUP(C188,'[2]Acha Air Sales Price List'!$B$1:$D$65536,3,FALSE)</f>
        <v>Exchange rate :</v>
      </c>
      <c r="G188" s="21">
        <f>ROUND(IF(ISBLANK(C188),0,VLOOKUP(C188,'[2]Acha Air Sales Price List'!$B$1:$X$65536,12,FALSE)*$M$14),2)</f>
        <v>0</v>
      </c>
      <c r="H188" s="21"/>
      <c r="I188" s="22">
        <f t="shared" si="5"/>
        <v>0</v>
      </c>
      <c r="J188" s="14"/>
    </row>
    <row r="189" spans="1:10" ht="12.4" hidden="1" customHeight="1">
      <c r="A189" s="13"/>
      <c r="B189" s="1"/>
      <c r="C189" s="36"/>
      <c r="D189" s="197"/>
      <c r="E189" s="198"/>
      <c r="F189" s="142" t="str">
        <f>VLOOKUP(C189,'[2]Acha Air Sales Price List'!$B$1:$D$65536,3,FALSE)</f>
        <v>Exchange rate :</v>
      </c>
      <c r="G189" s="21">
        <f>ROUND(IF(ISBLANK(C189),0,VLOOKUP(C189,'[2]Acha Air Sales Price List'!$B$1:$X$65536,12,FALSE)*$M$14),2)</f>
        <v>0</v>
      </c>
      <c r="H189" s="21"/>
      <c r="I189" s="22">
        <f t="shared" si="5"/>
        <v>0</v>
      </c>
      <c r="J189" s="14"/>
    </row>
    <row r="190" spans="1:10" ht="12.4" hidden="1" customHeight="1">
      <c r="A190" s="13"/>
      <c r="B190" s="1"/>
      <c r="C190" s="36"/>
      <c r="D190" s="197"/>
      <c r="E190" s="198"/>
      <c r="F190" s="142" t="str">
        <f>VLOOKUP(C190,'[2]Acha Air Sales Price List'!$B$1:$D$65536,3,FALSE)</f>
        <v>Exchange rate :</v>
      </c>
      <c r="G190" s="21">
        <f>ROUND(IF(ISBLANK(C190),0,VLOOKUP(C190,'[2]Acha Air Sales Price List'!$B$1:$X$65536,12,FALSE)*$M$14),2)</f>
        <v>0</v>
      </c>
      <c r="H190" s="21"/>
      <c r="I190" s="22">
        <f t="shared" si="5"/>
        <v>0</v>
      </c>
      <c r="J190" s="14"/>
    </row>
    <row r="191" spans="1:10" ht="12.4" hidden="1" customHeight="1">
      <c r="A191" s="13"/>
      <c r="B191" s="1"/>
      <c r="C191" s="36"/>
      <c r="D191" s="197"/>
      <c r="E191" s="198"/>
      <c r="F191" s="142" t="str">
        <f>VLOOKUP(C191,'[2]Acha Air Sales Price List'!$B$1:$D$65536,3,FALSE)</f>
        <v>Exchange rate :</v>
      </c>
      <c r="G191" s="21">
        <f>ROUND(IF(ISBLANK(C191),0,VLOOKUP(C191,'[2]Acha Air Sales Price List'!$B$1:$X$65536,12,FALSE)*$M$14),2)</f>
        <v>0</v>
      </c>
      <c r="H191" s="21"/>
      <c r="I191" s="22">
        <f t="shared" si="5"/>
        <v>0</v>
      </c>
      <c r="J191" s="14"/>
    </row>
    <row r="192" spans="1:10" ht="12.4" hidden="1" customHeight="1">
      <c r="A192" s="13"/>
      <c r="B192" s="1"/>
      <c r="C192" s="36"/>
      <c r="D192" s="197"/>
      <c r="E192" s="198"/>
      <c r="F192" s="142" t="str">
        <f>VLOOKUP(C192,'[2]Acha Air Sales Price List'!$B$1:$D$65536,3,FALSE)</f>
        <v>Exchange rate :</v>
      </c>
      <c r="G192" s="21">
        <f>ROUND(IF(ISBLANK(C192),0,VLOOKUP(C192,'[2]Acha Air Sales Price List'!$B$1:$X$65536,12,FALSE)*$M$14),2)</f>
        <v>0</v>
      </c>
      <c r="H192" s="21"/>
      <c r="I192" s="22">
        <f t="shared" si="5"/>
        <v>0</v>
      </c>
      <c r="J192" s="14"/>
    </row>
    <row r="193" spans="1:10" ht="12.4" hidden="1" customHeight="1">
      <c r="A193" s="13"/>
      <c r="B193" s="1"/>
      <c r="C193" s="36"/>
      <c r="D193" s="197"/>
      <c r="E193" s="198"/>
      <c r="F193" s="142" t="str">
        <f>VLOOKUP(C193,'[2]Acha Air Sales Price List'!$B$1:$D$65536,3,FALSE)</f>
        <v>Exchange rate :</v>
      </c>
      <c r="G193" s="21">
        <f>ROUND(IF(ISBLANK(C193),0,VLOOKUP(C193,'[2]Acha Air Sales Price List'!$B$1:$X$65536,12,FALSE)*$M$14),2)</f>
        <v>0</v>
      </c>
      <c r="H193" s="21"/>
      <c r="I193" s="22">
        <f t="shared" si="5"/>
        <v>0</v>
      </c>
      <c r="J193" s="14"/>
    </row>
    <row r="194" spans="1:10" ht="12.4" hidden="1" customHeight="1">
      <c r="A194" s="13"/>
      <c r="B194" s="1"/>
      <c r="C194" s="37"/>
      <c r="D194" s="197"/>
      <c r="E194" s="198"/>
      <c r="F194" s="142" t="str">
        <f>VLOOKUP(C194,'[2]Acha Air Sales Price List'!$B$1:$D$65536,3,FALSE)</f>
        <v>Exchange rate :</v>
      </c>
      <c r="G194" s="21">
        <f>ROUND(IF(ISBLANK(C194),0,VLOOKUP(C194,'[2]Acha Air Sales Price List'!$B$1:$X$65536,12,FALSE)*$M$14),2)</f>
        <v>0</v>
      </c>
      <c r="H194" s="21"/>
      <c r="I194" s="22">
        <f t="shared" si="5"/>
        <v>0</v>
      </c>
      <c r="J194" s="14"/>
    </row>
    <row r="195" spans="1:10" ht="12.4" hidden="1" customHeight="1">
      <c r="A195" s="13"/>
      <c r="B195" s="1"/>
      <c r="C195" s="37"/>
      <c r="D195" s="197"/>
      <c r="E195" s="198"/>
      <c r="F195" s="142" t="str">
        <f>VLOOKUP(C195,'[2]Acha Air Sales Price List'!$B$1:$D$65536,3,FALSE)</f>
        <v>Exchange rate :</v>
      </c>
      <c r="G195" s="21">
        <f>ROUND(IF(ISBLANK(C195),0,VLOOKUP(C195,'[2]Acha Air Sales Price List'!$B$1:$X$65536,12,FALSE)*$M$14),2)</f>
        <v>0</v>
      </c>
      <c r="H195" s="21"/>
      <c r="I195" s="22">
        <f t="shared" si="5"/>
        <v>0</v>
      </c>
      <c r="J195" s="14"/>
    </row>
    <row r="196" spans="1:10" ht="12.4" hidden="1" customHeight="1">
      <c r="A196" s="13"/>
      <c r="B196" s="1"/>
      <c r="C196" s="36"/>
      <c r="D196" s="197"/>
      <c r="E196" s="198"/>
      <c r="F196" s="142" t="str">
        <f>VLOOKUP(C196,'[2]Acha Air Sales Price List'!$B$1:$D$65536,3,FALSE)</f>
        <v>Exchange rate :</v>
      </c>
      <c r="G196" s="21">
        <f>ROUND(IF(ISBLANK(C196),0,VLOOKUP(C196,'[2]Acha Air Sales Price List'!$B$1:$X$65536,12,FALSE)*$M$14),2)</f>
        <v>0</v>
      </c>
      <c r="H196" s="21"/>
      <c r="I196" s="22">
        <f t="shared" si="5"/>
        <v>0</v>
      </c>
      <c r="J196" s="14"/>
    </row>
    <row r="197" spans="1:10" ht="12.4" hidden="1" customHeight="1">
      <c r="A197" s="13"/>
      <c r="B197" s="1"/>
      <c r="C197" s="36"/>
      <c r="D197" s="197"/>
      <c r="E197" s="198"/>
      <c r="F197" s="142" t="str">
        <f>VLOOKUP(C197,'[2]Acha Air Sales Price List'!$B$1:$D$65536,3,FALSE)</f>
        <v>Exchange rate :</v>
      </c>
      <c r="G197" s="21">
        <f>ROUND(IF(ISBLANK(C197),0,VLOOKUP(C197,'[2]Acha Air Sales Price List'!$B$1:$X$65536,12,FALSE)*$M$14),2)</f>
        <v>0</v>
      </c>
      <c r="H197" s="21"/>
      <c r="I197" s="22">
        <f t="shared" si="5"/>
        <v>0</v>
      </c>
      <c r="J197" s="14"/>
    </row>
    <row r="198" spans="1:10" ht="12.4" hidden="1" customHeight="1">
      <c r="A198" s="13"/>
      <c r="B198" s="1"/>
      <c r="C198" s="36"/>
      <c r="D198" s="197"/>
      <c r="E198" s="198"/>
      <c r="F198" s="142" t="str">
        <f>VLOOKUP(C198,'[2]Acha Air Sales Price List'!$B$1:$D$65536,3,FALSE)</f>
        <v>Exchange rate :</v>
      </c>
      <c r="G198" s="21">
        <f>ROUND(IF(ISBLANK(C198),0,VLOOKUP(C198,'[2]Acha Air Sales Price List'!$B$1:$X$65536,12,FALSE)*$M$14),2)</f>
        <v>0</v>
      </c>
      <c r="H198" s="21"/>
      <c r="I198" s="22">
        <f t="shared" si="5"/>
        <v>0</v>
      </c>
      <c r="J198" s="14"/>
    </row>
    <row r="199" spans="1:10" ht="12.4" hidden="1" customHeight="1">
      <c r="A199" s="13"/>
      <c r="B199" s="1"/>
      <c r="C199" s="36"/>
      <c r="D199" s="197"/>
      <c r="E199" s="198"/>
      <c r="F199" s="142" t="str">
        <f>VLOOKUP(C199,'[2]Acha Air Sales Price List'!$B$1:$D$65536,3,FALSE)</f>
        <v>Exchange rate :</v>
      </c>
      <c r="G199" s="21">
        <f>ROUND(IF(ISBLANK(C199),0,VLOOKUP(C199,'[2]Acha Air Sales Price List'!$B$1:$X$65536,12,FALSE)*$M$14),2)</f>
        <v>0</v>
      </c>
      <c r="H199" s="21"/>
      <c r="I199" s="22">
        <f t="shared" si="5"/>
        <v>0</v>
      </c>
      <c r="J199" s="14"/>
    </row>
    <row r="200" spans="1:10" ht="12.4" hidden="1" customHeight="1">
      <c r="A200" s="13"/>
      <c r="B200" s="1"/>
      <c r="C200" s="36"/>
      <c r="D200" s="197"/>
      <c r="E200" s="198"/>
      <c r="F200" s="142" t="str">
        <f>VLOOKUP(C200,'[2]Acha Air Sales Price List'!$B$1:$D$65536,3,FALSE)</f>
        <v>Exchange rate :</v>
      </c>
      <c r="G200" s="21">
        <f>ROUND(IF(ISBLANK(C200),0,VLOOKUP(C200,'[2]Acha Air Sales Price List'!$B$1:$X$65536,12,FALSE)*$M$14),2)</f>
        <v>0</v>
      </c>
      <c r="H200" s="21"/>
      <c r="I200" s="22">
        <f t="shared" si="5"/>
        <v>0</v>
      </c>
      <c r="J200" s="14"/>
    </row>
    <row r="201" spans="1:10" ht="12.4" hidden="1" customHeight="1">
      <c r="A201" s="13"/>
      <c r="B201" s="1"/>
      <c r="C201" s="36"/>
      <c r="D201" s="197"/>
      <c r="E201" s="198"/>
      <c r="F201" s="142" t="str">
        <f>VLOOKUP(C201,'[2]Acha Air Sales Price List'!$B$1:$D$65536,3,FALSE)</f>
        <v>Exchange rate :</v>
      </c>
      <c r="G201" s="21">
        <f>ROUND(IF(ISBLANK(C201),0,VLOOKUP(C201,'[2]Acha Air Sales Price List'!$B$1:$X$65536,12,FALSE)*$M$14),2)</f>
        <v>0</v>
      </c>
      <c r="H201" s="21"/>
      <c r="I201" s="22">
        <f t="shared" si="5"/>
        <v>0</v>
      </c>
      <c r="J201" s="14"/>
    </row>
    <row r="202" spans="1:10" ht="12.4" hidden="1" customHeight="1">
      <c r="A202" s="13"/>
      <c r="B202" s="1"/>
      <c r="C202" s="36"/>
      <c r="D202" s="197"/>
      <c r="E202" s="198"/>
      <c r="F202" s="142" t="str">
        <f>VLOOKUP(C202,'[2]Acha Air Sales Price List'!$B$1:$D$65536,3,FALSE)</f>
        <v>Exchange rate :</v>
      </c>
      <c r="G202" s="21">
        <f>ROUND(IF(ISBLANK(C202),0,VLOOKUP(C202,'[2]Acha Air Sales Price List'!$B$1:$X$65536,12,FALSE)*$M$14),2)</f>
        <v>0</v>
      </c>
      <c r="H202" s="21"/>
      <c r="I202" s="22">
        <f t="shared" si="5"/>
        <v>0</v>
      </c>
      <c r="J202" s="14"/>
    </row>
    <row r="203" spans="1:10" ht="12.4" hidden="1" customHeight="1">
      <c r="A203" s="13"/>
      <c r="B203" s="1"/>
      <c r="C203" s="36"/>
      <c r="D203" s="197"/>
      <c r="E203" s="198"/>
      <c r="F203" s="142" t="str">
        <f>VLOOKUP(C203,'[2]Acha Air Sales Price List'!$B$1:$D$65536,3,FALSE)</f>
        <v>Exchange rate :</v>
      </c>
      <c r="G203" s="21">
        <f>ROUND(IF(ISBLANK(C203),0,VLOOKUP(C203,'[2]Acha Air Sales Price List'!$B$1:$X$65536,12,FALSE)*$M$14),2)</f>
        <v>0</v>
      </c>
      <c r="H203" s="21"/>
      <c r="I203" s="22">
        <f t="shared" si="5"/>
        <v>0</v>
      </c>
      <c r="J203" s="14"/>
    </row>
    <row r="204" spans="1:10" ht="12.4" hidden="1" customHeight="1">
      <c r="A204" s="13"/>
      <c r="B204" s="1"/>
      <c r="C204" s="36"/>
      <c r="D204" s="197"/>
      <c r="E204" s="198"/>
      <c r="F204" s="142" t="str">
        <f>VLOOKUP(C204,'[2]Acha Air Sales Price List'!$B$1:$D$65536,3,FALSE)</f>
        <v>Exchange rate :</v>
      </c>
      <c r="G204" s="21">
        <f>ROUND(IF(ISBLANK(C204),0,VLOOKUP(C204,'[2]Acha Air Sales Price List'!$B$1:$X$65536,12,FALSE)*$M$14),2)</f>
        <v>0</v>
      </c>
      <c r="H204" s="21"/>
      <c r="I204" s="22">
        <f t="shared" si="5"/>
        <v>0</v>
      </c>
      <c r="J204" s="14"/>
    </row>
    <row r="205" spans="1:10" ht="12.4" hidden="1" customHeight="1">
      <c r="A205" s="13"/>
      <c r="B205" s="1"/>
      <c r="C205" s="36"/>
      <c r="D205" s="197"/>
      <c r="E205" s="198"/>
      <c r="F205" s="142" t="str">
        <f>VLOOKUP(C205,'[2]Acha Air Sales Price List'!$B$1:$D$65536,3,FALSE)</f>
        <v>Exchange rate :</v>
      </c>
      <c r="G205" s="21">
        <f>ROUND(IF(ISBLANK(C205),0,VLOOKUP(C205,'[2]Acha Air Sales Price List'!$B$1:$X$65536,12,FALSE)*$M$14),2)</f>
        <v>0</v>
      </c>
      <c r="H205" s="21"/>
      <c r="I205" s="22">
        <f t="shared" si="5"/>
        <v>0</v>
      </c>
      <c r="J205" s="14"/>
    </row>
    <row r="206" spans="1:10" ht="12.4" hidden="1" customHeight="1">
      <c r="A206" s="13"/>
      <c r="B206" s="1"/>
      <c r="C206" s="37"/>
      <c r="D206" s="197"/>
      <c r="E206" s="198"/>
      <c r="F206" s="142" t="str">
        <f>VLOOKUP(C206,'[2]Acha Air Sales Price List'!$B$1:$D$65536,3,FALSE)</f>
        <v>Exchange rate :</v>
      </c>
      <c r="G206" s="21">
        <f>ROUND(IF(ISBLANK(C206),0,VLOOKUP(C206,'[2]Acha Air Sales Price List'!$B$1:$X$65536,12,FALSE)*$M$14),2)</f>
        <v>0</v>
      </c>
      <c r="H206" s="21"/>
      <c r="I206" s="22">
        <f t="shared" si="5"/>
        <v>0</v>
      </c>
      <c r="J206" s="14"/>
    </row>
    <row r="207" spans="1:10" ht="12" hidden="1" customHeight="1">
      <c r="A207" s="13"/>
      <c r="B207" s="1"/>
      <c r="C207" s="36"/>
      <c r="D207" s="197"/>
      <c r="E207" s="198"/>
      <c r="F207" s="142" t="str">
        <f>VLOOKUP(C207,'[2]Acha Air Sales Price List'!$B$1:$D$65536,3,FALSE)</f>
        <v>Exchange rate :</v>
      </c>
      <c r="G207" s="21">
        <f>ROUND(IF(ISBLANK(C207),0,VLOOKUP(C207,'[2]Acha Air Sales Price List'!$B$1:$X$65536,12,FALSE)*$M$14),2)</f>
        <v>0</v>
      </c>
      <c r="H207" s="21"/>
      <c r="I207" s="22">
        <f t="shared" si="5"/>
        <v>0</v>
      </c>
      <c r="J207" s="14"/>
    </row>
    <row r="208" spans="1:10" ht="12.4" hidden="1" customHeight="1">
      <c r="A208" s="13"/>
      <c r="B208" s="1"/>
      <c r="C208" s="36"/>
      <c r="D208" s="197"/>
      <c r="E208" s="198"/>
      <c r="F208" s="142" t="str">
        <f>VLOOKUP(C208,'[2]Acha Air Sales Price List'!$B$1:$D$65536,3,FALSE)</f>
        <v>Exchange rate :</v>
      </c>
      <c r="G208" s="21">
        <f>ROUND(IF(ISBLANK(C208),0,VLOOKUP(C208,'[2]Acha Air Sales Price List'!$B$1:$X$65536,12,FALSE)*$M$14),2)</f>
        <v>0</v>
      </c>
      <c r="H208" s="21"/>
      <c r="I208" s="22">
        <f t="shared" si="5"/>
        <v>0</v>
      </c>
      <c r="J208" s="14"/>
    </row>
    <row r="209" spans="1:10" ht="12.4" hidden="1" customHeight="1">
      <c r="A209" s="13"/>
      <c r="B209" s="1"/>
      <c r="C209" s="36"/>
      <c r="D209" s="197"/>
      <c r="E209" s="198"/>
      <c r="F209" s="142" t="str">
        <f>VLOOKUP(C209,'[2]Acha Air Sales Price List'!$B$1:$D$65536,3,FALSE)</f>
        <v>Exchange rate :</v>
      </c>
      <c r="G209" s="21">
        <f>ROUND(IF(ISBLANK(C209),0,VLOOKUP(C209,'[2]Acha Air Sales Price List'!$B$1:$X$65536,12,FALSE)*$M$14),2)</f>
        <v>0</v>
      </c>
      <c r="H209" s="21"/>
      <c r="I209" s="22">
        <f t="shared" si="5"/>
        <v>0</v>
      </c>
      <c r="J209" s="14"/>
    </row>
    <row r="210" spans="1:10" ht="12.4" hidden="1" customHeight="1">
      <c r="A210" s="13"/>
      <c r="B210" s="1"/>
      <c r="C210" s="36"/>
      <c r="D210" s="197"/>
      <c r="E210" s="198"/>
      <c r="F210" s="142" t="str">
        <f>VLOOKUP(C210,'[2]Acha Air Sales Price List'!$B$1:$D$65536,3,FALSE)</f>
        <v>Exchange rate :</v>
      </c>
      <c r="G210" s="21">
        <f>ROUND(IF(ISBLANK(C210),0,VLOOKUP(C210,'[2]Acha Air Sales Price List'!$B$1:$X$65536,12,FALSE)*$M$14),2)</f>
        <v>0</v>
      </c>
      <c r="H210" s="21"/>
      <c r="I210" s="22">
        <f t="shared" si="5"/>
        <v>0</v>
      </c>
      <c r="J210" s="14"/>
    </row>
    <row r="211" spans="1:10" ht="12.4" hidden="1" customHeight="1">
      <c r="A211" s="13"/>
      <c r="B211" s="1"/>
      <c r="C211" s="36"/>
      <c r="D211" s="197"/>
      <c r="E211" s="198"/>
      <c r="F211" s="142" t="str">
        <f>VLOOKUP(C211,'[2]Acha Air Sales Price List'!$B$1:$D$65536,3,FALSE)</f>
        <v>Exchange rate :</v>
      </c>
      <c r="G211" s="21">
        <f>ROUND(IF(ISBLANK(C211),0,VLOOKUP(C211,'[2]Acha Air Sales Price List'!$B$1:$X$65536,12,FALSE)*$M$14),2)</f>
        <v>0</v>
      </c>
      <c r="H211" s="21"/>
      <c r="I211" s="22">
        <f t="shared" si="5"/>
        <v>0</v>
      </c>
      <c r="J211" s="14"/>
    </row>
    <row r="212" spans="1:10" ht="12.4" hidden="1" customHeight="1">
      <c r="A212" s="13"/>
      <c r="B212" s="1"/>
      <c r="C212" s="36"/>
      <c r="D212" s="197"/>
      <c r="E212" s="198"/>
      <c r="F212" s="142" t="str">
        <f>VLOOKUP(C212,'[2]Acha Air Sales Price List'!$B$1:$D$65536,3,FALSE)</f>
        <v>Exchange rate :</v>
      </c>
      <c r="G212" s="21">
        <f>ROUND(IF(ISBLANK(C212),0,VLOOKUP(C212,'[2]Acha Air Sales Price List'!$B$1:$X$65536,12,FALSE)*$M$14),2)</f>
        <v>0</v>
      </c>
      <c r="H212" s="21"/>
      <c r="I212" s="22">
        <f t="shared" si="5"/>
        <v>0</v>
      </c>
      <c r="J212" s="14"/>
    </row>
    <row r="213" spans="1:10" ht="12.4" hidden="1" customHeight="1">
      <c r="A213" s="13"/>
      <c r="B213" s="1"/>
      <c r="C213" s="36"/>
      <c r="D213" s="197"/>
      <c r="E213" s="198"/>
      <c r="F213" s="142" t="str">
        <f>VLOOKUP(C213,'[2]Acha Air Sales Price List'!$B$1:$D$65536,3,FALSE)</f>
        <v>Exchange rate :</v>
      </c>
      <c r="G213" s="21">
        <f>ROUND(IF(ISBLANK(C213),0,VLOOKUP(C213,'[2]Acha Air Sales Price List'!$B$1:$X$65536,12,FALSE)*$M$14),2)</f>
        <v>0</v>
      </c>
      <c r="H213" s="21"/>
      <c r="I213" s="22">
        <f t="shared" si="5"/>
        <v>0</v>
      </c>
      <c r="J213" s="14"/>
    </row>
    <row r="214" spans="1:10" ht="12.4" hidden="1" customHeight="1">
      <c r="A214" s="13"/>
      <c r="B214" s="1"/>
      <c r="C214" s="36"/>
      <c r="D214" s="197"/>
      <c r="E214" s="198"/>
      <c r="F214" s="142" t="str">
        <f>VLOOKUP(C214,'[2]Acha Air Sales Price List'!$B$1:$D$65536,3,FALSE)</f>
        <v>Exchange rate :</v>
      </c>
      <c r="G214" s="21">
        <f>ROUND(IF(ISBLANK(C214),0,VLOOKUP(C214,'[2]Acha Air Sales Price List'!$B$1:$X$65536,12,FALSE)*$M$14),2)</f>
        <v>0</v>
      </c>
      <c r="H214" s="21"/>
      <c r="I214" s="22">
        <f t="shared" si="5"/>
        <v>0</v>
      </c>
      <c r="J214" s="14"/>
    </row>
    <row r="215" spans="1:10" ht="12.4" hidden="1" customHeight="1">
      <c r="A215" s="13"/>
      <c r="B215" s="1"/>
      <c r="C215" s="36"/>
      <c r="D215" s="197"/>
      <c r="E215" s="198"/>
      <c r="F215" s="142" t="str">
        <f>VLOOKUP(C215,'[2]Acha Air Sales Price List'!$B$1:$D$65536,3,FALSE)</f>
        <v>Exchange rate :</v>
      </c>
      <c r="G215" s="21">
        <f>ROUND(IF(ISBLANK(C215),0,VLOOKUP(C215,'[2]Acha Air Sales Price List'!$B$1:$X$65536,12,FALSE)*$M$14),2)</f>
        <v>0</v>
      </c>
      <c r="H215" s="21"/>
      <c r="I215" s="22">
        <f t="shared" si="5"/>
        <v>0</v>
      </c>
      <c r="J215" s="14"/>
    </row>
    <row r="216" spans="1:10" ht="12.4" hidden="1" customHeight="1">
      <c r="A216" s="13"/>
      <c r="B216" s="1"/>
      <c r="C216" s="36"/>
      <c r="D216" s="197"/>
      <c r="E216" s="198"/>
      <c r="F216" s="142" t="str">
        <f>VLOOKUP(C216,'[2]Acha Air Sales Price List'!$B$1:$D$65536,3,FALSE)</f>
        <v>Exchange rate :</v>
      </c>
      <c r="G216" s="21">
        <f>ROUND(IF(ISBLANK(C216),0,VLOOKUP(C216,'[2]Acha Air Sales Price List'!$B$1:$X$65536,12,FALSE)*$M$14),2)</f>
        <v>0</v>
      </c>
      <c r="H216" s="21"/>
      <c r="I216" s="22">
        <f t="shared" si="5"/>
        <v>0</v>
      </c>
      <c r="J216" s="14"/>
    </row>
    <row r="217" spans="1:10" ht="12.4" hidden="1" customHeight="1">
      <c r="A217" s="13"/>
      <c r="B217" s="1"/>
      <c r="C217" s="36"/>
      <c r="D217" s="197"/>
      <c r="E217" s="198"/>
      <c r="F217" s="142" t="str">
        <f>VLOOKUP(C217,'[2]Acha Air Sales Price List'!$B$1:$D$65536,3,FALSE)</f>
        <v>Exchange rate :</v>
      </c>
      <c r="G217" s="21">
        <f>ROUND(IF(ISBLANK(C217),0,VLOOKUP(C217,'[2]Acha Air Sales Price List'!$B$1:$X$65536,12,FALSE)*$M$14),2)</f>
        <v>0</v>
      </c>
      <c r="H217" s="21"/>
      <c r="I217" s="22">
        <f t="shared" si="5"/>
        <v>0</v>
      </c>
      <c r="J217" s="14"/>
    </row>
    <row r="218" spans="1:10" ht="12.4" hidden="1" customHeight="1">
      <c r="A218" s="13"/>
      <c r="B218" s="1"/>
      <c r="C218" s="36"/>
      <c r="D218" s="197"/>
      <c r="E218" s="198"/>
      <c r="F218" s="142" t="str">
        <f>VLOOKUP(C218,'[2]Acha Air Sales Price List'!$B$1:$D$65536,3,FALSE)</f>
        <v>Exchange rate :</v>
      </c>
      <c r="G218" s="21">
        <f>ROUND(IF(ISBLANK(C218),0,VLOOKUP(C218,'[2]Acha Air Sales Price List'!$B$1:$X$65536,12,FALSE)*$M$14),2)</f>
        <v>0</v>
      </c>
      <c r="H218" s="21"/>
      <c r="I218" s="22">
        <f t="shared" si="5"/>
        <v>0</v>
      </c>
      <c r="J218" s="14"/>
    </row>
    <row r="219" spans="1:10" ht="12.4" hidden="1" customHeight="1">
      <c r="A219" s="13"/>
      <c r="B219" s="1"/>
      <c r="C219" s="36"/>
      <c r="D219" s="197"/>
      <c r="E219" s="198"/>
      <c r="F219" s="142" t="str">
        <f>VLOOKUP(C219,'[2]Acha Air Sales Price List'!$B$1:$D$65536,3,FALSE)</f>
        <v>Exchange rate :</v>
      </c>
      <c r="G219" s="21">
        <f>ROUND(IF(ISBLANK(C219),0,VLOOKUP(C219,'[2]Acha Air Sales Price List'!$B$1:$X$65536,12,FALSE)*$M$14),2)</f>
        <v>0</v>
      </c>
      <c r="H219" s="21"/>
      <c r="I219" s="22">
        <f t="shared" si="5"/>
        <v>0</v>
      </c>
      <c r="J219" s="14"/>
    </row>
    <row r="220" spans="1:10" ht="12.4" hidden="1" customHeight="1">
      <c r="A220" s="13"/>
      <c r="B220" s="1"/>
      <c r="C220" s="36"/>
      <c r="D220" s="197"/>
      <c r="E220" s="198"/>
      <c r="F220" s="142" t="str">
        <f>VLOOKUP(C220,'[2]Acha Air Sales Price List'!$B$1:$D$65536,3,FALSE)</f>
        <v>Exchange rate :</v>
      </c>
      <c r="G220" s="21">
        <f>ROUND(IF(ISBLANK(C220),0,VLOOKUP(C220,'[2]Acha Air Sales Price List'!$B$1:$X$65536,12,FALSE)*$M$14),2)</f>
        <v>0</v>
      </c>
      <c r="H220" s="21"/>
      <c r="I220" s="22">
        <f t="shared" si="5"/>
        <v>0</v>
      </c>
      <c r="J220" s="14"/>
    </row>
    <row r="221" spans="1:10" ht="12.4" hidden="1" customHeight="1">
      <c r="A221" s="13"/>
      <c r="B221" s="1"/>
      <c r="C221" s="36"/>
      <c r="D221" s="197"/>
      <c r="E221" s="198"/>
      <c r="F221" s="142" t="str">
        <f>VLOOKUP(C221,'[2]Acha Air Sales Price List'!$B$1:$D$65536,3,FALSE)</f>
        <v>Exchange rate :</v>
      </c>
      <c r="G221" s="21">
        <f>ROUND(IF(ISBLANK(C221),0,VLOOKUP(C221,'[2]Acha Air Sales Price List'!$B$1:$X$65536,12,FALSE)*$M$14),2)</f>
        <v>0</v>
      </c>
      <c r="H221" s="21"/>
      <c r="I221" s="22">
        <f t="shared" si="5"/>
        <v>0</v>
      </c>
      <c r="J221" s="14"/>
    </row>
    <row r="222" spans="1:10" ht="12.4" hidden="1" customHeight="1">
      <c r="A222" s="13"/>
      <c r="B222" s="1"/>
      <c r="C222" s="36"/>
      <c r="D222" s="197"/>
      <c r="E222" s="198"/>
      <c r="F222" s="142" t="str">
        <f>VLOOKUP(C222,'[2]Acha Air Sales Price List'!$B$1:$D$65536,3,FALSE)</f>
        <v>Exchange rate :</v>
      </c>
      <c r="G222" s="21">
        <f>ROUND(IF(ISBLANK(C222),0,VLOOKUP(C222,'[2]Acha Air Sales Price List'!$B$1:$X$65536,12,FALSE)*$M$14),2)</f>
        <v>0</v>
      </c>
      <c r="H222" s="21"/>
      <c r="I222" s="22">
        <f t="shared" si="5"/>
        <v>0</v>
      </c>
      <c r="J222" s="14"/>
    </row>
    <row r="223" spans="1:10" ht="12.4" hidden="1" customHeight="1">
      <c r="A223" s="13"/>
      <c r="B223" s="1"/>
      <c r="C223" s="36"/>
      <c r="D223" s="197"/>
      <c r="E223" s="198"/>
      <c r="F223" s="142" t="str">
        <f>VLOOKUP(C223,'[2]Acha Air Sales Price List'!$B$1:$D$65536,3,FALSE)</f>
        <v>Exchange rate :</v>
      </c>
      <c r="G223" s="21">
        <f>ROUND(IF(ISBLANK(C223),0,VLOOKUP(C223,'[2]Acha Air Sales Price List'!$B$1:$X$65536,12,FALSE)*$M$14),2)</f>
        <v>0</v>
      </c>
      <c r="H223" s="21"/>
      <c r="I223" s="22">
        <f t="shared" si="5"/>
        <v>0</v>
      </c>
      <c r="J223" s="14"/>
    </row>
    <row r="224" spans="1:10" ht="12.4" hidden="1" customHeight="1">
      <c r="A224" s="13"/>
      <c r="B224" s="1"/>
      <c r="C224" s="36"/>
      <c r="D224" s="197"/>
      <c r="E224" s="198"/>
      <c r="F224" s="142" t="str">
        <f>VLOOKUP(C224,'[2]Acha Air Sales Price List'!$B$1:$D$65536,3,FALSE)</f>
        <v>Exchange rate :</v>
      </c>
      <c r="G224" s="21">
        <f>ROUND(IF(ISBLANK(C224),0,VLOOKUP(C224,'[2]Acha Air Sales Price List'!$B$1:$X$65536,12,FALSE)*$M$14),2)</f>
        <v>0</v>
      </c>
      <c r="H224" s="21"/>
      <c r="I224" s="22">
        <f t="shared" si="5"/>
        <v>0</v>
      </c>
      <c r="J224" s="14"/>
    </row>
    <row r="225" spans="1:10" ht="12.4" hidden="1" customHeight="1">
      <c r="A225" s="13"/>
      <c r="B225" s="1"/>
      <c r="C225" s="36"/>
      <c r="D225" s="197"/>
      <c r="E225" s="198"/>
      <c r="F225" s="142" t="str">
        <f>VLOOKUP(C225,'[2]Acha Air Sales Price List'!$B$1:$D$65536,3,FALSE)</f>
        <v>Exchange rate :</v>
      </c>
      <c r="G225" s="21">
        <f>ROUND(IF(ISBLANK(C225),0,VLOOKUP(C225,'[2]Acha Air Sales Price List'!$B$1:$X$65536,12,FALSE)*$M$14),2)</f>
        <v>0</v>
      </c>
      <c r="H225" s="21"/>
      <c r="I225" s="22">
        <f t="shared" si="5"/>
        <v>0</v>
      </c>
      <c r="J225" s="14"/>
    </row>
    <row r="226" spans="1:10" ht="12.4" hidden="1" customHeight="1">
      <c r="A226" s="13"/>
      <c r="B226" s="1"/>
      <c r="C226" s="36"/>
      <c r="D226" s="197"/>
      <c r="E226" s="198"/>
      <c r="F226" s="142" t="str">
        <f>VLOOKUP(C226,'[2]Acha Air Sales Price List'!$B$1:$D$65536,3,FALSE)</f>
        <v>Exchange rate :</v>
      </c>
      <c r="G226" s="21">
        <f>ROUND(IF(ISBLANK(C226),0,VLOOKUP(C226,'[2]Acha Air Sales Price List'!$B$1:$X$65536,12,FALSE)*$M$14),2)</f>
        <v>0</v>
      </c>
      <c r="H226" s="21"/>
      <c r="I226" s="22">
        <f t="shared" si="5"/>
        <v>0</v>
      </c>
      <c r="J226" s="14"/>
    </row>
    <row r="227" spans="1:10" ht="12.4" hidden="1" customHeight="1">
      <c r="A227" s="13"/>
      <c r="B227" s="1"/>
      <c r="C227" s="36"/>
      <c r="D227" s="197"/>
      <c r="E227" s="198"/>
      <c r="F227" s="142" t="str">
        <f>VLOOKUP(C227,'[2]Acha Air Sales Price List'!$B$1:$D$65536,3,FALSE)</f>
        <v>Exchange rate :</v>
      </c>
      <c r="G227" s="21">
        <f>ROUND(IF(ISBLANK(C227),0,VLOOKUP(C227,'[2]Acha Air Sales Price List'!$B$1:$X$65536,12,FALSE)*$M$14),2)</f>
        <v>0</v>
      </c>
      <c r="H227" s="21"/>
      <c r="I227" s="22">
        <f t="shared" si="5"/>
        <v>0</v>
      </c>
      <c r="J227" s="14"/>
    </row>
    <row r="228" spans="1:10" ht="12.4" hidden="1" customHeight="1">
      <c r="A228" s="13"/>
      <c r="B228" s="1"/>
      <c r="C228" s="36"/>
      <c r="D228" s="197"/>
      <c r="E228" s="198"/>
      <c r="F228" s="142" t="str">
        <f>VLOOKUP(C228,'[2]Acha Air Sales Price List'!$B$1:$D$65536,3,FALSE)</f>
        <v>Exchange rate :</v>
      </c>
      <c r="G228" s="21">
        <f>ROUND(IF(ISBLANK(C228),0,VLOOKUP(C228,'[2]Acha Air Sales Price List'!$B$1:$X$65536,12,FALSE)*$M$14),2)</f>
        <v>0</v>
      </c>
      <c r="H228" s="21"/>
      <c r="I228" s="22">
        <f t="shared" si="5"/>
        <v>0</v>
      </c>
      <c r="J228" s="14"/>
    </row>
    <row r="229" spans="1:10" ht="12.4" hidden="1" customHeight="1">
      <c r="A229" s="13"/>
      <c r="B229" s="1"/>
      <c r="C229" s="36"/>
      <c r="D229" s="197"/>
      <c r="E229" s="198"/>
      <c r="F229" s="142" t="str">
        <f>VLOOKUP(C229,'[2]Acha Air Sales Price List'!$B$1:$D$65536,3,FALSE)</f>
        <v>Exchange rate :</v>
      </c>
      <c r="G229" s="21">
        <f>ROUND(IF(ISBLANK(C229),0,VLOOKUP(C229,'[2]Acha Air Sales Price List'!$B$1:$X$65536,12,FALSE)*$M$14),2)</f>
        <v>0</v>
      </c>
      <c r="H229" s="21"/>
      <c r="I229" s="22">
        <f t="shared" si="5"/>
        <v>0</v>
      </c>
      <c r="J229" s="14"/>
    </row>
    <row r="230" spans="1:10" ht="12.4" hidden="1" customHeight="1">
      <c r="A230" s="13"/>
      <c r="B230" s="1"/>
      <c r="C230" s="36"/>
      <c r="D230" s="197"/>
      <c r="E230" s="198"/>
      <c r="F230" s="142" t="str">
        <f>VLOOKUP(C230,'[2]Acha Air Sales Price List'!$B$1:$D$65536,3,FALSE)</f>
        <v>Exchange rate :</v>
      </c>
      <c r="G230" s="21">
        <f>ROUND(IF(ISBLANK(C230),0,VLOOKUP(C230,'[2]Acha Air Sales Price List'!$B$1:$X$65536,12,FALSE)*$M$14),2)</f>
        <v>0</v>
      </c>
      <c r="H230" s="21"/>
      <c r="I230" s="22">
        <f t="shared" si="5"/>
        <v>0</v>
      </c>
      <c r="J230" s="14"/>
    </row>
    <row r="231" spans="1:10" ht="12.4" hidden="1" customHeight="1">
      <c r="A231" s="13"/>
      <c r="B231" s="1"/>
      <c r="C231" s="36"/>
      <c r="D231" s="197"/>
      <c r="E231" s="198"/>
      <c r="F231" s="142" t="str">
        <f>VLOOKUP(C231,'[2]Acha Air Sales Price List'!$B$1:$D$65536,3,FALSE)</f>
        <v>Exchange rate :</v>
      </c>
      <c r="G231" s="21">
        <f>ROUND(IF(ISBLANK(C231),0,VLOOKUP(C231,'[2]Acha Air Sales Price List'!$B$1:$X$65536,12,FALSE)*$M$14),2)</f>
        <v>0</v>
      </c>
      <c r="H231" s="21"/>
      <c r="I231" s="22">
        <f t="shared" si="5"/>
        <v>0</v>
      </c>
      <c r="J231" s="14"/>
    </row>
    <row r="232" spans="1:10" ht="12.4" hidden="1" customHeight="1">
      <c r="A232" s="13"/>
      <c r="B232" s="1"/>
      <c r="C232" s="36"/>
      <c r="D232" s="197"/>
      <c r="E232" s="198"/>
      <c r="F232" s="142" t="str">
        <f>VLOOKUP(C232,'[2]Acha Air Sales Price List'!$B$1:$D$65536,3,FALSE)</f>
        <v>Exchange rate :</v>
      </c>
      <c r="G232" s="21">
        <f>ROUND(IF(ISBLANK(C232),0,VLOOKUP(C232,'[2]Acha Air Sales Price List'!$B$1:$X$65536,12,FALSE)*$M$14),2)</f>
        <v>0</v>
      </c>
      <c r="H232" s="21"/>
      <c r="I232" s="22">
        <f t="shared" si="5"/>
        <v>0</v>
      </c>
      <c r="J232" s="14"/>
    </row>
    <row r="233" spans="1:10" ht="12.4" hidden="1" customHeight="1">
      <c r="A233" s="13"/>
      <c r="B233" s="1"/>
      <c r="C233" s="36"/>
      <c r="D233" s="197"/>
      <c r="E233" s="198"/>
      <c r="F233" s="142" t="str">
        <f>VLOOKUP(C233,'[2]Acha Air Sales Price List'!$B$1:$D$65536,3,FALSE)</f>
        <v>Exchange rate :</v>
      </c>
      <c r="G233" s="21">
        <f>ROUND(IF(ISBLANK(C233),0,VLOOKUP(C233,'[2]Acha Air Sales Price List'!$B$1:$X$65536,12,FALSE)*$M$14),2)</f>
        <v>0</v>
      </c>
      <c r="H233" s="21"/>
      <c r="I233" s="22">
        <f t="shared" si="5"/>
        <v>0</v>
      </c>
      <c r="J233" s="14"/>
    </row>
    <row r="234" spans="1:10" ht="12.4" hidden="1" customHeight="1">
      <c r="A234" s="13"/>
      <c r="B234" s="1"/>
      <c r="C234" s="37"/>
      <c r="D234" s="197"/>
      <c r="E234" s="198"/>
      <c r="F234" s="142" t="str">
        <f>VLOOKUP(C234,'[2]Acha Air Sales Price List'!$B$1:$D$65536,3,FALSE)</f>
        <v>Exchange rate :</v>
      </c>
      <c r="G234" s="21">
        <f>ROUND(IF(ISBLANK(C234),0,VLOOKUP(C234,'[2]Acha Air Sales Price List'!$B$1:$X$65536,12,FALSE)*$M$14),2)</f>
        <v>0</v>
      </c>
      <c r="H234" s="21"/>
      <c r="I234" s="22">
        <f>ROUND(IF(ISNUMBER(B234), G234*B234, 0),5)</f>
        <v>0</v>
      </c>
      <c r="J234" s="14"/>
    </row>
    <row r="235" spans="1:10" ht="12" hidden="1" customHeight="1">
      <c r="A235" s="13"/>
      <c r="B235" s="1"/>
      <c r="C235" s="36"/>
      <c r="D235" s="197"/>
      <c r="E235" s="198"/>
      <c r="F235" s="142" t="str">
        <f>VLOOKUP(C235,'[2]Acha Air Sales Price List'!$B$1:$D$65536,3,FALSE)</f>
        <v>Exchange rate :</v>
      </c>
      <c r="G235" s="21">
        <f>ROUND(IF(ISBLANK(C235),0,VLOOKUP(C235,'[2]Acha Air Sales Price List'!$B$1:$X$65536,12,FALSE)*$M$14),2)</f>
        <v>0</v>
      </c>
      <c r="H235" s="21"/>
      <c r="I235" s="22">
        <f t="shared" ref="I235:I285" si="6">ROUND(IF(ISNUMBER(B235), G235*B235, 0),5)</f>
        <v>0</v>
      </c>
      <c r="J235" s="14"/>
    </row>
    <row r="236" spans="1:10" ht="12.4" hidden="1" customHeight="1">
      <c r="A236" s="13"/>
      <c r="B236" s="1"/>
      <c r="C236" s="36"/>
      <c r="D236" s="197"/>
      <c r="E236" s="198"/>
      <c r="F236" s="142" t="str">
        <f>VLOOKUP(C236,'[2]Acha Air Sales Price List'!$B$1:$D$65536,3,FALSE)</f>
        <v>Exchange rate :</v>
      </c>
      <c r="G236" s="21">
        <f>ROUND(IF(ISBLANK(C236),0,VLOOKUP(C236,'[2]Acha Air Sales Price List'!$B$1:$X$65536,12,FALSE)*$M$14),2)</f>
        <v>0</v>
      </c>
      <c r="H236" s="21"/>
      <c r="I236" s="22">
        <f t="shared" si="6"/>
        <v>0</v>
      </c>
      <c r="J236" s="14"/>
    </row>
    <row r="237" spans="1:10" ht="12.4" hidden="1" customHeight="1">
      <c r="A237" s="13"/>
      <c r="B237" s="1"/>
      <c r="C237" s="36"/>
      <c r="D237" s="197"/>
      <c r="E237" s="198"/>
      <c r="F237" s="142" t="str">
        <f>VLOOKUP(C237,'[2]Acha Air Sales Price List'!$B$1:$D$65536,3,FALSE)</f>
        <v>Exchange rate :</v>
      </c>
      <c r="G237" s="21">
        <f>ROUND(IF(ISBLANK(C237),0,VLOOKUP(C237,'[2]Acha Air Sales Price List'!$B$1:$X$65536,12,FALSE)*$M$14),2)</f>
        <v>0</v>
      </c>
      <c r="H237" s="21"/>
      <c r="I237" s="22">
        <f t="shared" si="6"/>
        <v>0</v>
      </c>
      <c r="J237" s="14"/>
    </row>
    <row r="238" spans="1:10" ht="12.4" hidden="1" customHeight="1">
      <c r="A238" s="13"/>
      <c r="B238" s="1"/>
      <c r="C238" s="36"/>
      <c r="D238" s="197"/>
      <c r="E238" s="198"/>
      <c r="F238" s="142" t="str">
        <f>VLOOKUP(C238,'[2]Acha Air Sales Price List'!$B$1:$D$65536,3,FALSE)</f>
        <v>Exchange rate :</v>
      </c>
      <c r="G238" s="21">
        <f>ROUND(IF(ISBLANK(C238),0,VLOOKUP(C238,'[2]Acha Air Sales Price List'!$B$1:$X$65536,12,FALSE)*$M$14),2)</f>
        <v>0</v>
      </c>
      <c r="H238" s="21"/>
      <c r="I238" s="22">
        <f t="shared" si="6"/>
        <v>0</v>
      </c>
      <c r="J238" s="14"/>
    </row>
    <row r="239" spans="1:10" ht="12.4" hidden="1" customHeight="1">
      <c r="A239" s="13"/>
      <c r="B239" s="1"/>
      <c r="C239" s="36"/>
      <c r="D239" s="197"/>
      <c r="E239" s="198"/>
      <c r="F239" s="142" t="str">
        <f>VLOOKUP(C239,'[2]Acha Air Sales Price List'!$B$1:$D$65536,3,FALSE)</f>
        <v>Exchange rate :</v>
      </c>
      <c r="G239" s="21">
        <f>ROUND(IF(ISBLANK(C239),0,VLOOKUP(C239,'[2]Acha Air Sales Price List'!$B$1:$X$65536,12,FALSE)*$M$14),2)</f>
        <v>0</v>
      </c>
      <c r="H239" s="21"/>
      <c r="I239" s="22">
        <f t="shared" si="6"/>
        <v>0</v>
      </c>
      <c r="J239" s="14"/>
    </row>
    <row r="240" spans="1:10" ht="12.4" hidden="1" customHeight="1">
      <c r="A240" s="13"/>
      <c r="B240" s="1"/>
      <c r="C240" s="36"/>
      <c r="D240" s="197"/>
      <c r="E240" s="198"/>
      <c r="F240" s="142" t="str">
        <f>VLOOKUP(C240,'[2]Acha Air Sales Price List'!$B$1:$D$65536,3,FALSE)</f>
        <v>Exchange rate :</v>
      </c>
      <c r="G240" s="21">
        <f>ROUND(IF(ISBLANK(C240),0,VLOOKUP(C240,'[2]Acha Air Sales Price List'!$B$1:$X$65536,12,FALSE)*$M$14),2)</f>
        <v>0</v>
      </c>
      <c r="H240" s="21"/>
      <c r="I240" s="22">
        <f t="shared" si="6"/>
        <v>0</v>
      </c>
      <c r="J240" s="14"/>
    </row>
    <row r="241" spans="1:10" ht="12.4" hidden="1" customHeight="1">
      <c r="A241" s="13"/>
      <c r="B241" s="1"/>
      <c r="C241" s="36"/>
      <c r="D241" s="197"/>
      <c r="E241" s="198"/>
      <c r="F241" s="142" t="str">
        <f>VLOOKUP(C241,'[2]Acha Air Sales Price List'!$B$1:$D$65536,3,FALSE)</f>
        <v>Exchange rate :</v>
      </c>
      <c r="G241" s="21">
        <f>ROUND(IF(ISBLANK(C241),0,VLOOKUP(C241,'[2]Acha Air Sales Price List'!$B$1:$X$65536,12,FALSE)*$M$14),2)</f>
        <v>0</v>
      </c>
      <c r="H241" s="21"/>
      <c r="I241" s="22">
        <f t="shared" si="6"/>
        <v>0</v>
      </c>
      <c r="J241" s="14"/>
    </row>
    <row r="242" spans="1:10" ht="12.4" hidden="1" customHeight="1">
      <c r="A242" s="13"/>
      <c r="B242" s="1"/>
      <c r="C242" s="36"/>
      <c r="D242" s="197"/>
      <c r="E242" s="198"/>
      <c r="F242" s="142" t="str">
        <f>VLOOKUP(C242,'[2]Acha Air Sales Price List'!$B$1:$D$65536,3,FALSE)</f>
        <v>Exchange rate :</v>
      </c>
      <c r="G242" s="21">
        <f>ROUND(IF(ISBLANK(C242),0,VLOOKUP(C242,'[2]Acha Air Sales Price List'!$B$1:$X$65536,12,FALSE)*$M$14),2)</f>
        <v>0</v>
      </c>
      <c r="H242" s="21"/>
      <c r="I242" s="22">
        <f t="shared" si="6"/>
        <v>0</v>
      </c>
      <c r="J242" s="14"/>
    </row>
    <row r="243" spans="1:10" ht="12.4" hidden="1" customHeight="1">
      <c r="A243" s="13"/>
      <c r="B243" s="1"/>
      <c r="C243" s="36"/>
      <c r="D243" s="197"/>
      <c r="E243" s="198"/>
      <c r="F243" s="142" t="str">
        <f>VLOOKUP(C243,'[2]Acha Air Sales Price List'!$B$1:$D$65536,3,FALSE)</f>
        <v>Exchange rate :</v>
      </c>
      <c r="G243" s="21">
        <f>ROUND(IF(ISBLANK(C243),0,VLOOKUP(C243,'[2]Acha Air Sales Price List'!$B$1:$X$65536,12,FALSE)*$M$14),2)</f>
        <v>0</v>
      </c>
      <c r="H243" s="21"/>
      <c r="I243" s="22">
        <f t="shared" si="6"/>
        <v>0</v>
      </c>
      <c r="J243" s="14"/>
    </row>
    <row r="244" spans="1:10" ht="12.4" hidden="1" customHeight="1">
      <c r="A244" s="13"/>
      <c r="B244" s="1"/>
      <c r="C244" s="36"/>
      <c r="D244" s="197"/>
      <c r="E244" s="198"/>
      <c r="F244" s="142" t="str">
        <f>VLOOKUP(C244,'[2]Acha Air Sales Price List'!$B$1:$D$65536,3,FALSE)</f>
        <v>Exchange rate :</v>
      </c>
      <c r="G244" s="21">
        <f>ROUND(IF(ISBLANK(C244),0,VLOOKUP(C244,'[2]Acha Air Sales Price List'!$B$1:$X$65536,12,FALSE)*$M$14),2)</f>
        <v>0</v>
      </c>
      <c r="H244" s="21"/>
      <c r="I244" s="22">
        <f t="shared" si="6"/>
        <v>0</v>
      </c>
      <c r="J244" s="14"/>
    </row>
    <row r="245" spans="1:10" ht="12.4" hidden="1" customHeight="1">
      <c r="A245" s="13"/>
      <c r="B245" s="1"/>
      <c r="C245" s="36"/>
      <c r="D245" s="197"/>
      <c r="E245" s="198"/>
      <c r="F245" s="142" t="str">
        <f>VLOOKUP(C245,'[2]Acha Air Sales Price List'!$B$1:$D$65536,3,FALSE)</f>
        <v>Exchange rate :</v>
      </c>
      <c r="G245" s="21">
        <f>ROUND(IF(ISBLANK(C245),0,VLOOKUP(C245,'[2]Acha Air Sales Price List'!$B$1:$X$65536,12,FALSE)*$M$14),2)</f>
        <v>0</v>
      </c>
      <c r="H245" s="21"/>
      <c r="I245" s="22">
        <f t="shared" si="6"/>
        <v>0</v>
      </c>
      <c r="J245" s="14"/>
    </row>
    <row r="246" spans="1:10" ht="12.4" hidden="1" customHeight="1">
      <c r="A246" s="13"/>
      <c r="B246" s="1"/>
      <c r="C246" s="36"/>
      <c r="D246" s="197"/>
      <c r="E246" s="198"/>
      <c r="F246" s="142" t="str">
        <f>VLOOKUP(C246,'[2]Acha Air Sales Price List'!$B$1:$D$65536,3,FALSE)</f>
        <v>Exchange rate :</v>
      </c>
      <c r="G246" s="21">
        <f>ROUND(IF(ISBLANK(C246),0,VLOOKUP(C246,'[2]Acha Air Sales Price List'!$B$1:$X$65536,12,FALSE)*$M$14),2)</f>
        <v>0</v>
      </c>
      <c r="H246" s="21"/>
      <c r="I246" s="22">
        <f t="shared" si="6"/>
        <v>0</v>
      </c>
      <c r="J246" s="14"/>
    </row>
    <row r="247" spans="1:10" ht="12.4" hidden="1" customHeight="1">
      <c r="A247" s="13"/>
      <c r="B247" s="1"/>
      <c r="C247" s="36"/>
      <c r="D247" s="197"/>
      <c r="E247" s="198"/>
      <c r="F247" s="142" t="str">
        <f>VLOOKUP(C247,'[2]Acha Air Sales Price List'!$B$1:$D$65536,3,FALSE)</f>
        <v>Exchange rate :</v>
      </c>
      <c r="G247" s="21">
        <f>ROUND(IF(ISBLANK(C247),0,VLOOKUP(C247,'[2]Acha Air Sales Price List'!$B$1:$X$65536,12,FALSE)*$M$14),2)</f>
        <v>0</v>
      </c>
      <c r="H247" s="21"/>
      <c r="I247" s="22">
        <f t="shared" si="6"/>
        <v>0</v>
      </c>
      <c r="J247" s="14"/>
    </row>
    <row r="248" spans="1:10" ht="12.4" hidden="1" customHeight="1">
      <c r="A248" s="13"/>
      <c r="B248" s="1"/>
      <c r="C248" s="36"/>
      <c r="D248" s="197"/>
      <c r="E248" s="198"/>
      <c r="F248" s="142" t="str">
        <f>VLOOKUP(C248,'[2]Acha Air Sales Price List'!$B$1:$D$65536,3,FALSE)</f>
        <v>Exchange rate :</v>
      </c>
      <c r="G248" s="21">
        <f>ROUND(IF(ISBLANK(C248),0,VLOOKUP(C248,'[2]Acha Air Sales Price List'!$B$1:$X$65536,12,FALSE)*$M$14),2)</f>
        <v>0</v>
      </c>
      <c r="H248" s="21"/>
      <c r="I248" s="22">
        <f t="shared" si="6"/>
        <v>0</v>
      </c>
      <c r="J248" s="14"/>
    </row>
    <row r="249" spans="1:10" ht="12.4" hidden="1" customHeight="1">
      <c r="A249" s="13"/>
      <c r="B249" s="1"/>
      <c r="C249" s="36"/>
      <c r="D249" s="197"/>
      <c r="E249" s="198"/>
      <c r="F249" s="142" t="str">
        <f>VLOOKUP(C249,'[2]Acha Air Sales Price List'!$B$1:$D$65536,3,FALSE)</f>
        <v>Exchange rate :</v>
      </c>
      <c r="G249" s="21">
        <f>ROUND(IF(ISBLANK(C249),0,VLOOKUP(C249,'[2]Acha Air Sales Price List'!$B$1:$X$65536,12,FALSE)*$M$14),2)</f>
        <v>0</v>
      </c>
      <c r="H249" s="21"/>
      <c r="I249" s="22">
        <f t="shared" si="6"/>
        <v>0</v>
      </c>
      <c r="J249" s="14"/>
    </row>
    <row r="250" spans="1:10" ht="12.4" hidden="1" customHeight="1">
      <c r="A250" s="13"/>
      <c r="B250" s="1"/>
      <c r="C250" s="36"/>
      <c r="D250" s="197"/>
      <c r="E250" s="198"/>
      <c r="F250" s="142" t="str">
        <f>VLOOKUP(C250,'[2]Acha Air Sales Price List'!$B$1:$D$65536,3,FALSE)</f>
        <v>Exchange rate :</v>
      </c>
      <c r="G250" s="21">
        <f>ROUND(IF(ISBLANK(C250),0,VLOOKUP(C250,'[2]Acha Air Sales Price List'!$B$1:$X$65536,12,FALSE)*$M$14),2)</f>
        <v>0</v>
      </c>
      <c r="H250" s="21"/>
      <c r="I250" s="22">
        <f t="shared" si="6"/>
        <v>0</v>
      </c>
      <c r="J250" s="14"/>
    </row>
    <row r="251" spans="1:10" ht="12.4" hidden="1" customHeight="1">
      <c r="A251" s="13"/>
      <c r="B251" s="1"/>
      <c r="C251" s="36"/>
      <c r="D251" s="197"/>
      <c r="E251" s="198"/>
      <c r="F251" s="142" t="str">
        <f>VLOOKUP(C251,'[2]Acha Air Sales Price List'!$B$1:$D$65536,3,FALSE)</f>
        <v>Exchange rate :</v>
      </c>
      <c r="G251" s="21">
        <f>ROUND(IF(ISBLANK(C251),0,VLOOKUP(C251,'[2]Acha Air Sales Price List'!$B$1:$X$65536,12,FALSE)*$M$14),2)</f>
        <v>0</v>
      </c>
      <c r="H251" s="21"/>
      <c r="I251" s="22">
        <f t="shared" si="6"/>
        <v>0</v>
      </c>
      <c r="J251" s="14"/>
    </row>
    <row r="252" spans="1:10" ht="12.4" hidden="1" customHeight="1">
      <c r="A252" s="13"/>
      <c r="B252" s="1"/>
      <c r="C252" s="36"/>
      <c r="D252" s="197"/>
      <c r="E252" s="198"/>
      <c r="F252" s="142" t="str">
        <f>VLOOKUP(C252,'[2]Acha Air Sales Price List'!$B$1:$D$65536,3,FALSE)</f>
        <v>Exchange rate :</v>
      </c>
      <c r="G252" s="21">
        <f>ROUND(IF(ISBLANK(C252),0,VLOOKUP(C252,'[2]Acha Air Sales Price List'!$B$1:$X$65536,12,FALSE)*$M$14),2)</f>
        <v>0</v>
      </c>
      <c r="H252" s="21"/>
      <c r="I252" s="22">
        <f t="shared" si="6"/>
        <v>0</v>
      </c>
      <c r="J252" s="14"/>
    </row>
    <row r="253" spans="1:10" ht="12.4" hidden="1" customHeight="1">
      <c r="A253" s="13"/>
      <c r="B253" s="1"/>
      <c r="C253" s="36"/>
      <c r="D253" s="197"/>
      <c r="E253" s="198"/>
      <c r="F253" s="142" t="str">
        <f>VLOOKUP(C253,'[2]Acha Air Sales Price List'!$B$1:$D$65536,3,FALSE)</f>
        <v>Exchange rate :</v>
      </c>
      <c r="G253" s="21">
        <f>ROUND(IF(ISBLANK(C253),0,VLOOKUP(C253,'[2]Acha Air Sales Price List'!$B$1:$X$65536,12,FALSE)*$M$14),2)</f>
        <v>0</v>
      </c>
      <c r="H253" s="21"/>
      <c r="I253" s="22">
        <f t="shared" si="6"/>
        <v>0</v>
      </c>
      <c r="J253" s="14"/>
    </row>
    <row r="254" spans="1:10" ht="12.4" hidden="1" customHeight="1">
      <c r="A254" s="13"/>
      <c r="B254" s="1"/>
      <c r="C254" s="36"/>
      <c r="D254" s="197"/>
      <c r="E254" s="198"/>
      <c r="F254" s="142" t="str">
        <f>VLOOKUP(C254,'[2]Acha Air Sales Price List'!$B$1:$D$65536,3,FALSE)</f>
        <v>Exchange rate :</v>
      </c>
      <c r="G254" s="21">
        <f>ROUND(IF(ISBLANK(C254),0,VLOOKUP(C254,'[2]Acha Air Sales Price List'!$B$1:$X$65536,12,FALSE)*$M$14),2)</f>
        <v>0</v>
      </c>
      <c r="H254" s="21"/>
      <c r="I254" s="22">
        <f t="shared" si="6"/>
        <v>0</v>
      </c>
      <c r="J254" s="14"/>
    </row>
    <row r="255" spans="1:10" ht="12.4" hidden="1" customHeight="1">
      <c r="A255" s="13"/>
      <c r="B255" s="1"/>
      <c r="C255" s="36"/>
      <c r="D255" s="197"/>
      <c r="E255" s="198"/>
      <c r="F255" s="142" t="str">
        <f>VLOOKUP(C255,'[2]Acha Air Sales Price List'!$B$1:$D$65536,3,FALSE)</f>
        <v>Exchange rate :</v>
      </c>
      <c r="G255" s="21">
        <f>ROUND(IF(ISBLANK(C255),0,VLOOKUP(C255,'[2]Acha Air Sales Price List'!$B$1:$X$65536,12,FALSE)*$M$14),2)</f>
        <v>0</v>
      </c>
      <c r="H255" s="21"/>
      <c r="I255" s="22">
        <f t="shared" si="6"/>
        <v>0</v>
      </c>
      <c r="J255" s="14"/>
    </row>
    <row r="256" spans="1:10" ht="12.4" hidden="1" customHeight="1">
      <c r="A256" s="13"/>
      <c r="B256" s="1"/>
      <c r="C256" s="36"/>
      <c r="D256" s="197"/>
      <c r="E256" s="198"/>
      <c r="F256" s="142" t="str">
        <f>VLOOKUP(C256,'[2]Acha Air Sales Price List'!$B$1:$D$65536,3,FALSE)</f>
        <v>Exchange rate :</v>
      </c>
      <c r="G256" s="21">
        <f>ROUND(IF(ISBLANK(C256),0,VLOOKUP(C256,'[2]Acha Air Sales Price List'!$B$1:$X$65536,12,FALSE)*$M$14),2)</f>
        <v>0</v>
      </c>
      <c r="H256" s="21"/>
      <c r="I256" s="22">
        <f t="shared" si="6"/>
        <v>0</v>
      </c>
      <c r="J256" s="14"/>
    </row>
    <row r="257" spans="1:10" ht="12.4" hidden="1" customHeight="1">
      <c r="A257" s="13"/>
      <c r="B257" s="1"/>
      <c r="C257" s="36"/>
      <c r="D257" s="197"/>
      <c r="E257" s="198"/>
      <c r="F257" s="142" t="str">
        <f>VLOOKUP(C257,'[2]Acha Air Sales Price List'!$B$1:$D$65536,3,FALSE)</f>
        <v>Exchange rate :</v>
      </c>
      <c r="G257" s="21">
        <f>ROUND(IF(ISBLANK(C257),0,VLOOKUP(C257,'[2]Acha Air Sales Price List'!$B$1:$X$65536,12,FALSE)*$M$14),2)</f>
        <v>0</v>
      </c>
      <c r="H257" s="21"/>
      <c r="I257" s="22">
        <f t="shared" si="6"/>
        <v>0</v>
      </c>
      <c r="J257" s="14"/>
    </row>
    <row r="258" spans="1:10" ht="12.4" hidden="1" customHeight="1">
      <c r="A258" s="13"/>
      <c r="B258" s="1"/>
      <c r="C258" s="37"/>
      <c r="D258" s="197"/>
      <c r="E258" s="198"/>
      <c r="F258" s="142" t="str">
        <f>VLOOKUP(C258,'[2]Acha Air Sales Price List'!$B$1:$D$65536,3,FALSE)</f>
        <v>Exchange rate :</v>
      </c>
      <c r="G258" s="21">
        <f>ROUND(IF(ISBLANK(C258),0,VLOOKUP(C258,'[2]Acha Air Sales Price List'!$B$1:$X$65536,12,FALSE)*$M$14),2)</f>
        <v>0</v>
      </c>
      <c r="H258" s="21"/>
      <c r="I258" s="22">
        <f t="shared" si="6"/>
        <v>0</v>
      </c>
      <c r="J258" s="14"/>
    </row>
    <row r="259" spans="1:10" ht="12" hidden="1" customHeight="1">
      <c r="A259" s="13"/>
      <c r="B259" s="1"/>
      <c r="C259" s="36"/>
      <c r="D259" s="197"/>
      <c r="E259" s="198"/>
      <c r="F259" s="142" t="str">
        <f>VLOOKUP(C259,'[2]Acha Air Sales Price List'!$B$1:$D$65536,3,FALSE)</f>
        <v>Exchange rate :</v>
      </c>
      <c r="G259" s="21">
        <f>ROUND(IF(ISBLANK(C259),0,VLOOKUP(C259,'[2]Acha Air Sales Price List'!$B$1:$X$65536,12,FALSE)*$M$14),2)</f>
        <v>0</v>
      </c>
      <c r="H259" s="21"/>
      <c r="I259" s="22">
        <f t="shared" si="6"/>
        <v>0</v>
      </c>
      <c r="J259" s="14"/>
    </row>
    <row r="260" spans="1:10" ht="12.4" hidden="1" customHeight="1">
      <c r="A260" s="13"/>
      <c r="B260" s="1"/>
      <c r="C260" s="36"/>
      <c r="D260" s="197"/>
      <c r="E260" s="198"/>
      <c r="F260" s="142" t="str">
        <f>VLOOKUP(C260,'[2]Acha Air Sales Price List'!$B$1:$D$65536,3,FALSE)</f>
        <v>Exchange rate :</v>
      </c>
      <c r="G260" s="21">
        <f>ROUND(IF(ISBLANK(C260),0,VLOOKUP(C260,'[2]Acha Air Sales Price List'!$B$1:$X$65536,12,FALSE)*$M$14),2)</f>
        <v>0</v>
      </c>
      <c r="H260" s="21"/>
      <c r="I260" s="22">
        <f t="shared" si="6"/>
        <v>0</v>
      </c>
      <c r="J260" s="14"/>
    </row>
    <row r="261" spans="1:10" ht="12.4" hidden="1" customHeight="1">
      <c r="A261" s="13"/>
      <c r="B261" s="1"/>
      <c r="C261" s="36"/>
      <c r="D261" s="197"/>
      <c r="E261" s="198"/>
      <c r="F261" s="142" t="str">
        <f>VLOOKUP(C261,'[2]Acha Air Sales Price List'!$B$1:$D$65536,3,FALSE)</f>
        <v>Exchange rate :</v>
      </c>
      <c r="G261" s="21">
        <f>ROUND(IF(ISBLANK(C261),0,VLOOKUP(C261,'[2]Acha Air Sales Price List'!$B$1:$X$65536,12,FALSE)*$M$14),2)</f>
        <v>0</v>
      </c>
      <c r="H261" s="21"/>
      <c r="I261" s="22">
        <f t="shared" si="6"/>
        <v>0</v>
      </c>
      <c r="J261" s="14"/>
    </row>
    <row r="262" spans="1:10" ht="12.4" hidden="1" customHeight="1">
      <c r="A262" s="13"/>
      <c r="B262" s="1"/>
      <c r="C262" s="36"/>
      <c r="D262" s="197"/>
      <c r="E262" s="198"/>
      <c r="F262" s="142" t="str">
        <f>VLOOKUP(C262,'[2]Acha Air Sales Price List'!$B$1:$D$65536,3,FALSE)</f>
        <v>Exchange rate :</v>
      </c>
      <c r="G262" s="21">
        <f>ROUND(IF(ISBLANK(C262),0,VLOOKUP(C262,'[2]Acha Air Sales Price List'!$B$1:$X$65536,12,FALSE)*$M$14),2)</f>
        <v>0</v>
      </c>
      <c r="H262" s="21"/>
      <c r="I262" s="22">
        <f t="shared" si="6"/>
        <v>0</v>
      </c>
      <c r="J262" s="14"/>
    </row>
    <row r="263" spans="1:10" ht="12.4" hidden="1" customHeight="1">
      <c r="A263" s="13"/>
      <c r="B263" s="1"/>
      <c r="C263" s="36"/>
      <c r="D263" s="197"/>
      <c r="E263" s="198"/>
      <c r="F263" s="142" t="str">
        <f>VLOOKUP(C263,'[2]Acha Air Sales Price List'!$B$1:$D$65536,3,FALSE)</f>
        <v>Exchange rate :</v>
      </c>
      <c r="G263" s="21">
        <f>ROUND(IF(ISBLANK(C263),0,VLOOKUP(C263,'[2]Acha Air Sales Price List'!$B$1:$X$65536,12,FALSE)*$M$14),2)</f>
        <v>0</v>
      </c>
      <c r="H263" s="21"/>
      <c r="I263" s="22">
        <f t="shared" si="6"/>
        <v>0</v>
      </c>
      <c r="J263" s="14"/>
    </row>
    <row r="264" spans="1:10" ht="12.4" hidden="1" customHeight="1">
      <c r="A264" s="13"/>
      <c r="B264" s="1"/>
      <c r="C264" s="36"/>
      <c r="D264" s="197"/>
      <c r="E264" s="198"/>
      <c r="F264" s="142" t="str">
        <f>VLOOKUP(C264,'[2]Acha Air Sales Price List'!$B$1:$D$65536,3,FALSE)</f>
        <v>Exchange rate :</v>
      </c>
      <c r="G264" s="21">
        <f>ROUND(IF(ISBLANK(C264),0,VLOOKUP(C264,'[2]Acha Air Sales Price List'!$B$1:$X$65536,12,FALSE)*$M$14),2)</f>
        <v>0</v>
      </c>
      <c r="H264" s="21"/>
      <c r="I264" s="22">
        <f t="shared" si="6"/>
        <v>0</v>
      </c>
      <c r="J264" s="14"/>
    </row>
    <row r="265" spans="1:10" ht="12.4" hidden="1" customHeight="1">
      <c r="A265" s="13"/>
      <c r="B265" s="1"/>
      <c r="C265" s="36"/>
      <c r="D265" s="197"/>
      <c r="E265" s="198"/>
      <c r="F265" s="142" t="str">
        <f>VLOOKUP(C265,'[2]Acha Air Sales Price List'!$B$1:$D$65536,3,FALSE)</f>
        <v>Exchange rate :</v>
      </c>
      <c r="G265" s="21">
        <f>ROUND(IF(ISBLANK(C265),0,VLOOKUP(C265,'[2]Acha Air Sales Price List'!$B$1:$X$65536,12,FALSE)*$M$14),2)</f>
        <v>0</v>
      </c>
      <c r="H265" s="21"/>
      <c r="I265" s="22">
        <f t="shared" si="6"/>
        <v>0</v>
      </c>
      <c r="J265" s="14"/>
    </row>
    <row r="266" spans="1:10" ht="12.4" hidden="1" customHeight="1">
      <c r="A266" s="13"/>
      <c r="B266" s="1"/>
      <c r="C266" s="36"/>
      <c r="D266" s="197"/>
      <c r="E266" s="198"/>
      <c r="F266" s="142" t="str">
        <f>VLOOKUP(C266,'[2]Acha Air Sales Price List'!$B$1:$D$65536,3,FALSE)</f>
        <v>Exchange rate :</v>
      </c>
      <c r="G266" s="21">
        <f>ROUND(IF(ISBLANK(C266),0,VLOOKUP(C266,'[2]Acha Air Sales Price List'!$B$1:$X$65536,12,FALSE)*$M$14),2)</f>
        <v>0</v>
      </c>
      <c r="H266" s="21"/>
      <c r="I266" s="22">
        <f t="shared" si="6"/>
        <v>0</v>
      </c>
      <c r="J266" s="14"/>
    </row>
    <row r="267" spans="1:10" ht="12.4" hidden="1" customHeight="1">
      <c r="A267" s="13"/>
      <c r="B267" s="1"/>
      <c r="C267" s="36"/>
      <c r="D267" s="197"/>
      <c r="E267" s="198"/>
      <c r="F267" s="142" t="str">
        <f>VLOOKUP(C267,'[2]Acha Air Sales Price List'!$B$1:$D$65536,3,FALSE)</f>
        <v>Exchange rate :</v>
      </c>
      <c r="G267" s="21">
        <f>ROUND(IF(ISBLANK(C267),0,VLOOKUP(C267,'[2]Acha Air Sales Price List'!$B$1:$X$65536,12,FALSE)*$M$14),2)</f>
        <v>0</v>
      </c>
      <c r="H267" s="21"/>
      <c r="I267" s="22">
        <f t="shared" si="6"/>
        <v>0</v>
      </c>
      <c r="J267" s="14"/>
    </row>
    <row r="268" spans="1:10" ht="12.4" hidden="1" customHeight="1">
      <c r="A268" s="13"/>
      <c r="B268" s="1"/>
      <c r="C268" s="36"/>
      <c r="D268" s="197"/>
      <c r="E268" s="198"/>
      <c r="F268" s="142" t="str">
        <f>VLOOKUP(C268,'[2]Acha Air Sales Price List'!$B$1:$D$65536,3,FALSE)</f>
        <v>Exchange rate :</v>
      </c>
      <c r="G268" s="21">
        <f>ROUND(IF(ISBLANK(C268),0,VLOOKUP(C268,'[2]Acha Air Sales Price List'!$B$1:$X$65536,12,FALSE)*$M$14),2)</f>
        <v>0</v>
      </c>
      <c r="H268" s="21"/>
      <c r="I268" s="22">
        <f t="shared" si="6"/>
        <v>0</v>
      </c>
      <c r="J268" s="14"/>
    </row>
    <row r="269" spans="1:10" ht="12.4" hidden="1" customHeight="1">
      <c r="A269" s="13"/>
      <c r="B269" s="1"/>
      <c r="C269" s="36"/>
      <c r="D269" s="197"/>
      <c r="E269" s="198"/>
      <c r="F269" s="142" t="str">
        <f>VLOOKUP(C269,'[2]Acha Air Sales Price List'!$B$1:$D$65536,3,FALSE)</f>
        <v>Exchange rate :</v>
      </c>
      <c r="G269" s="21">
        <f>ROUND(IF(ISBLANK(C269),0,VLOOKUP(C269,'[2]Acha Air Sales Price List'!$B$1:$X$65536,12,FALSE)*$M$14),2)</f>
        <v>0</v>
      </c>
      <c r="H269" s="21"/>
      <c r="I269" s="22">
        <f t="shared" si="6"/>
        <v>0</v>
      </c>
      <c r="J269" s="14"/>
    </row>
    <row r="270" spans="1:10" ht="12.4" hidden="1" customHeight="1">
      <c r="A270" s="13"/>
      <c r="B270" s="1"/>
      <c r="C270" s="36"/>
      <c r="D270" s="197"/>
      <c r="E270" s="198"/>
      <c r="F270" s="142" t="str">
        <f>VLOOKUP(C270,'[2]Acha Air Sales Price List'!$B$1:$D$65536,3,FALSE)</f>
        <v>Exchange rate :</v>
      </c>
      <c r="G270" s="21">
        <f>ROUND(IF(ISBLANK(C270),0,VLOOKUP(C270,'[2]Acha Air Sales Price List'!$B$1:$X$65536,12,FALSE)*$M$14),2)</f>
        <v>0</v>
      </c>
      <c r="H270" s="21"/>
      <c r="I270" s="22">
        <f t="shared" si="6"/>
        <v>0</v>
      </c>
      <c r="J270" s="14"/>
    </row>
    <row r="271" spans="1:10" ht="12.4" hidden="1" customHeight="1">
      <c r="A271" s="13"/>
      <c r="B271" s="1"/>
      <c r="C271" s="36"/>
      <c r="D271" s="197"/>
      <c r="E271" s="198"/>
      <c r="F271" s="142" t="str">
        <f>VLOOKUP(C271,'[2]Acha Air Sales Price List'!$B$1:$D$65536,3,FALSE)</f>
        <v>Exchange rate :</v>
      </c>
      <c r="G271" s="21">
        <f>ROUND(IF(ISBLANK(C271),0,VLOOKUP(C271,'[2]Acha Air Sales Price List'!$B$1:$X$65536,12,FALSE)*$M$14),2)</f>
        <v>0</v>
      </c>
      <c r="H271" s="21"/>
      <c r="I271" s="22">
        <f t="shared" si="6"/>
        <v>0</v>
      </c>
      <c r="J271" s="14"/>
    </row>
    <row r="272" spans="1:10" ht="12.4" hidden="1" customHeight="1">
      <c r="A272" s="13"/>
      <c r="B272" s="1"/>
      <c r="C272" s="36"/>
      <c r="D272" s="197"/>
      <c r="E272" s="198"/>
      <c r="F272" s="142" t="str">
        <f>VLOOKUP(C272,'[2]Acha Air Sales Price List'!$B$1:$D$65536,3,FALSE)</f>
        <v>Exchange rate :</v>
      </c>
      <c r="G272" s="21">
        <f>ROUND(IF(ISBLANK(C272),0,VLOOKUP(C272,'[2]Acha Air Sales Price List'!$B$1:$X$65536,12,FALSE)*$M$14),2)</f>
        <v>0</v>
      </c>
      <c r="H272" s="21"/>
      <c r="I272" s="22">
        <f t="shared" si="6"/>
        <v>0</v>
      </c>
      <c r="J272" s="14"/>
    </row>
    <row r="273" spans="1:10" ht="12.4" hidden="1" customHeight="1">
      <c r="A273" s="13"/>
      <c r="B273" s="1"/>
      <c r="C273" s="36"/>
      <c r="D273" s="197"/>
      <c r="E273" s="198"/>
      <c r="F273" s="142" t="str">
        <f>VLOOKUP(C273,'[2]Acha Air Sales Price List'!$B$1:$D$65536,3,FALSE)</f>
        <v>Exchange rate :</v>
      </c>
      <c r="G273" s="21">
        <f>ROUND(IF(ISBLANK(C273),0,VLOOKUP(C273,'[2]Acha Air Sales Price List'!$B$1:$X$65536,12,FALSE)*$M$14),2)</f>
        <v>0</v>
      </c>
      <c r="H273" s="21"/>
      <c r="I273" s="22">
        <f t="shared" si="6"/>
        <v>0</v>
      </c>
      <c r="J273" s="14"/>
    </row>
    <row r="274" spans="1:10" ht="12.4" hidden="1" customHeight="1">
      <c r="A274" s="13"/>
      <c r="B274" s="1"/>
      <c r="C274" s="36"/>
      <c r="D274" s="197"/>
      <c r="E274" s="198"/>
      <c r="F274" s="142" t="str">
        <f>VLOOKUP(C274,'[2]Acha Air Sales Price List'!$B$1:$D$65536,3,FALSE)</f>
        <v>Exchange rate :</v>
      </c>
      <c r="G274" s="21">
        <f>ROUND(IF(ISBLANK(C274),0,VLOOKUP(C274,'[2]Acha Air Sales Price List'!$B$1:$X$65536,12,FALSE)*$M$14),2)</f>
        <v>0</v>
      </c>
      <c r="H274" s="21"/>
      <c r="I274" s="22">
        <f t="shared" si="6"/>
        <v>0</v>
      </c>
      <c r="J274" s="14"/>
    </row>
    <row r="275" spans="1:10" ht="12.4" hidden="1" customHeight="1">
      <c r="A275" s="13"/>
      <c r="B275" s="1"/>
      <c r="C275" s="36"/>
      <c r="D275" s="197"/>
      <c r="E275" s="198"/>
      <c r="F275" s="142" t="str">
        <f>VLOOKUP(C275,'[2]Acha Air Sales Price List'!$B$1:$D$65536,3,FALSE)</f>
        <v>Exchange rate :</v>
      </c>
      <c r="G275" s="21">
        <f>ROUND(IF(ISBLANK(C275),0,VLOOKUP(C275,'[2]Acha Air Sales Price List'!$B$1:$X$65536,12,FALSE)*$M$14),2)</f>
        <v>0</v>
      </c>
      <c r="H275" s="21"/>
      <c r="I275" s="22">
        <f t="shared" si="6"/>
        <v>0</v>
      </c>
      <c r="J275" s="14"/>
    </row>
    <row r="276" spans="1:10" ht="12.4" hidden="1" customHeight="1">
      <c r="A276" s="13"/>
      <c r="B276" s="1"/>
      <c r="C276" s="36"/>
      <c r="D276" s="197"/>
      <c r="E276" s="198"/>
      <c r="F276" s="142" t="str">
        <f>VLOOKUP(C276,'[2]Acha Air Sales Price List'!$B$1:$D$65536,3,FALSE)</f>
        <v>Exchange rate :</v>
      </c>
      <c r="G276" s="21">
        <f>ROUND(IF(ISBLANK(C276),0,VLOOKUP(C276,'[2]Acha Air Sales Price List'!$B$1:$X$65536,12,FALSE)*$M$14),2)</f>
        <v>0</v>
      </c>
      <c r="H276" s="21"/>
      <c r="I276" s="22">
        <f t="shared" si="6"/>
        <v>0</v>
      </c>
      <c r="J276" s="14"/>
    </row>
    <row r="277" spans="1:10" ht="12.4" hidden="1" customHeight="1">
      <c r="A277" s="13"/>
      <c r="B277" s="1"/>
      <c r="C277" s="36"/>
      <c r="D277" s="197"/>
      <c r="E277" s="198"/>
      <c r="F277" s="142" t="str">
        <f>VLOOKUP(C277,'[2]Acha Air Sales Price List'!$B$1:$D$65536,3,FALSE)</f>
        <v>Exchange rate :</v>
      </c>
      <c r="G277" s="21">
        <f>ROUND(IF(ISBLANK(C277),0,VLOOKUP(C277,'[2]Acha Air Sales Price List'!$B$1:$X$65536,12,FALSE)*$M$14),2)</f>
        <v>0</v>
      </c>
      <c r="H277" s="21"/>
      <c r="I277" s="22">
        <f t="shared" si="6"/>
        <v>0</v>
      </c>
      <c r="J277" s="14"/>
    </row>
    <row r="278" spans="1:10" ht="12.4" hidden="1" customHeight="1">
      <c r="A278" s="13"/>
      <c r="B278" s="1"/>
      <c r="C278" s="36"/>
      <c r="D278" s="197"/>
      <c r="E278" s="198"/>
      <c r="F278" s="142" t="str">
        <f>VLOOKUP(C278,'[2]Acha Air Sales Price List'!$B$1:$D$65536,3,FALSE)</f>
        <v>Exchange rate :</v>
      </c>
      <c r="G278" s="21">
        <f>ROUND(IF(ISBLANK(C278),0,VLOOKUP(C278,'[2]Acha Air Sales Price List'!$B$1:$X$65536,12,FALSE)*$M$14),2)</f>
        <v>0</v>
      </c>
      <c r="H278" s="21"/>
      <c r="I278" s="22">
        <f t="shared" si="6"/>
        <v>0</v>
      </c>
      <c r="J278" s="14"/>
    </row>
    <row r="279" spans="1:10" ht="12.4" hidden="1" customHeight="1">
      <c r="A279" s="13"/>
      <c r="B279" s="1"/>
      <c r="C279" s="36"/>
      <c r="D279" s="197"/>
      <c r="E279" s="198"/>
      <c r="F279" s="142" t="str">
        <f>VLOOKUP(C279,'[2]Acha Air Sales Price List'!$B$1:$D$65536,3,FALSE)</f>
        <v>Exchange rate :</v>
      </c>
      <c r="G279" s="21">
        <f>ROUND(IF(ISBLANK(C279),0,VLOOKUP(C279,'[2]Acha Air Sales Price List'!$B$1:$X$65536,12,FALSE)*$M$14),2)</f>
        <v>0</v>
      </c>
      <c r="H279" s="21"/>
      <c r="I279" s="22">
        <f t="shared" si="6"/>
        <v>0</v>
      </c>
      <c r="J279" s="14"/>
    </row>
    <row r="280" spans="1:10" ht="12.4" hidden="1" customHeight="1">
      <c r="A280" s="13"/>
      <c r="B280" s="1"/>
      <c r="C280" s="36"/>
      <c r="D280" s="197"/>
      <c r="E280" s="198"/>
      <c r="F280" s="142" t="str">
        <f>VLOOKUP(C280,'[2]Acha Air Sales Price List'!$B$1:$D$65536,3,FALSE)</f>
        <v>Exchange rate :</v>
      </c>
      <c r="G280" s="21">
        <f>ROUND(IF(ISBLANK(C280),0,VLOOKUP(C280,'[2]Acha Air Sales Price List'!$B$1:$X$65536,12,FALSE)*$M$14),2)</f>
        <v>0</v>
      </c>
      <c r="H280" s="21"/>
      <c r="I280" s="22">
        <f t="shared" si="6"/>
        <v>0</v>
      </c>
      <c r="J280" s="14"/>
    </row>
    <row r="281" spans="1:10" ht="12.4" hidden="1" customHeight="1">
      <c r="A281" s="13"/>
      <c r="B281" s="1"/>
      <c r="C281" s="36"/>
      <c r="D281" s="197"/>
      <c r="E281" s="198"/>
      <c r="F281" s="142" t="str">
        <f>VLOOKUP(C281,'[2]Acha Air Sales Price List'!$B$1:$D$65536,3,FALSE)</f>
        <v>Exchange rate :</v>
      </c>
      <c r="G281" s="21">
        <f>ROUND(IF(ISBLANK(C281),0,VLOOKUP(C281,'[2]Acha Air Sales Price List'!$B$1:$X$65536,12,FALSE)*$M$14),2)</f>
        <v>0</v>
      </c>
      <c r="H281" s="21"/>
      <c r="I281" s="22">
        <f t="shared" si="6"/>
        <v>0</v>
      </c>
      <c r="J281" s="14"/>
    </row>
    <row r="282" spans="1:10" ht="12.4" hidden="1" customHeight="1">
      <c r="A282" s="13"/>
      <c r="B282" s="1"/>
      <c r="C282" s="36"/>
      <c r="D282" s="197"/>
      <c r="E282" s="198"/>
      <c r="F282" s="142" t="str">
        <f>VLOOKUP(C282,'[2]Acha Air Sales Price List'!$B$1:$D$65536,3,FALSE)</f>
        <v>Exchange rate :</v>
      </c>
      <c r="G282" s="21">
        <f>ROUND(IF(ISBLANK(C282),0,VLOOKUP(C282,'[2]Acha Air Sales Price List'!$B$1:$X$65536,12,FALSE)*$M$14),2)</f>
        <v>0</v>
      </c>
      <c r="H282" s="21"/>
      <c r="I282" s="22">
        <f t="shared" si="6"/>
        <v>0</v>
      </c>
      <c r="J282" s="14"/>
    </row>
    <row r="283" spans="1:10" ht="12.4" hidden="1" customHeight="1">
      <c r="A283" s="13"/>
      <c r="B283" s="1"/>
      <c r="C283" s="36"/>
      <c r="D283" s="197"/>
      <c r="E283" s="198"/>
      <c r="F283" s="142" t="str">
        <f>VLOOKUP(C283,'[2]Acha Air Sales Price List'!$B$1:$D$65536,3,FALSE)</f>
        <v>Exchange rate :</v>
      </c>
      <c r="G283" s="21">
        <f>ROUND(IF(ISBLANK(C283),0,VLOOKUP(C283,'[2]Acha Air Sales Price List'!$B$1:$X$65536,12,FALSE)*$M$14),2)</f>
        <v>0</v>
      </c>
      <c r="H283" s="21"/>
      <c r="I283" s="22">
        <f t="shared" si="6"/>
        <v>0</v>
      </c>
      <c r="J283" s="14"/>
    </row>
    <row r="284" spans="1:10" ht="12.4" hidden="1" customHeight="1">
      <c r="A284" s="13"/>
      <c r="B284" s="1"/>
      <c r="C284" s="36"/>
      <c r="D284" s="197"/>
      <c r="E284" s="198"/>
      <c r="F284" s="142" t="str">
        <f>VLOOKUP(C284,'[2]Acha Air Sales Price List'!$B$1:$D$65536,3,FALSE)</f>
        <v>Exchange rate :</v>
      </c>
      <c r="G284" s="21">
        <f>ROUND(IF(ISBLANK(C284),0,VLOOKUP(C284,'[2]Acha Air Sales Price List'!$B$1:$X$65536,12,FALSE)*$M$14),2)</f>
        <v>0</v>
      </c>
      <c r="H284" s="21"/>
      <c r="I284" s="22">
        <f t="shared" si="6"/>
        <v>0</v>
      </c>
      <c r="J284" s="14"/>
    </row>
    <row r="285" spans="1:10" ht="12.4" hidden="1" customHeight="1">
      <c r="A285" s="13"/>
      <c r="B285" s="1"/>
      <c r="C285" s="36"/>
      <c r="D285" s="197"/>
      <c r="E285" s="198"/>
      <c r="F285" s="142" t="str">
        <f>VLOOKUP(C285,'[2]Acha Air Sales Price List'!$B$1:$D$65536,3,FALSE)</f>
        <v>Exchange rate :</v>
      </c>
      <c r="G285" s="21">
        <f>ROUND(IF(ISBLANK(C285),0,VLOOKUP(C285,'[2]Acha Air Sales Price List'!$B$1:$X$65536,12,FALSE)*$M$14),2)</f>
        <v>0</v>
      </c>
      <c r="H285" s="21"/>
      <c r="I285" s="22">
        <f t="shared" si="6"/>
        <v>0</v>
      </c>
      <c r="J285" s="14"/>
    </row>
    <row r="286" spans="1:10" ht="12.4" hidden="1" customHeight="1">
      <c r="A286" s="13"/>
      <c r="B286" s="1"/>
      <c r="C286" s="37"/>
      <c r="D286" s="197"/>
      <c r="E286" s="198"/>
      <c r="F286" s="142" t="str">
        <f>VLOOKUP(C286,'[2]Acha Air Sales Price List'!$B$1:$D$65536,3,FALSE)</f>
        <v>Exchange rate :</v>
      </c>
      <c r="G286" s="21">
        <f>ROUND(IF(ISBLANK(C286),0,VLOOKUP(C286,'[2]Acha Air Sales Price List'!$B$1:$X$65536,12,FALSE)*$M$14),2)</f>
        <v>0</v>
      </c>
      <c r="H286" s="21"/>
      <c r="I286" s="22">
        <f>ROUND(IF(ISNUMBER(B286), G286*B286, 0),5)</f>
        <v>0</v>
      </c>
      <c r="J286" s="14"/>
    </row>
    <row r="287" spans="1:10" ht="12" hidden="1" customHeight="1">
      <c r="A287" s="13"/>
      <c r="B287" s="1"/>
      <c r="C287" s="36"/>
      <c r="D287" s="197"/>
      <c r="E287" s="198"/>
      <c r="F287" s="142" t="str">
        <f>VLOOKUP(C287,'[2]Acha Air Sales Price List'!$B$1:$D$65536,3,FALSE)</f>
        <v>Exchange rate :</v>
      </c>
      <c r="G287" s="21">
        <f>ROUND(IF(ISBLANK(C287),0,VLOOKUP(C287,'[2]Acha Air Sales Price List'!$B$1:$X$65536,12,FALSE)*$M$14),2)</f>
        <v>0</v>
      </c>
      <c r="H287" s="21"/>
      <c r="I287" s="22">
        <f t="shared" ref="I287:I303" si="7">ROUND(IF(ISNUMBER(B287), G287*B287, 0),5)</f>
        <v>0</v>
      </c>
      <c r="J287" s="14"/>
    </row>
    <row r="288" spans="1:10" ht="12.4" hidden="1" customHeight="1">
      <c r="A288" s="13"/>
      <c r="B288" s="1"/>
      <c r="C288" s="36"/>
      <c r="D288" s="197"/>
      <c r="E288" s="198"/>
      <c r="F288" s="142" t="str">
        <f>VLOOKUP(C288,'[2]Acha Air Sales Price List'!$B$1:$D$65536,3,FALSE)</f>
        <v>Exchange rate :</v>
      </c>
      <c r="G288" s="21">
        <f>ROUND(IF(ISBLANK(C288),0,VLOOKUP(C288,'[2]Acha Air Sales Price List'!$B$1:$X$65536,12,FALSE)*$M$14),2)</f>
        <v>0</v>
      </c>
      <c r="H288" s="21"/>
      <c r="I288" s="22">
        <f t="shared" si="7"/>
        <v>0</v>
      </c>
      <c r="J288" s="14"/>
    </row>
    <row r="289" spans="1:10" ht="12.4" hidden="1" customHeight="1">
      <c r="A289" s="13"/>
      <c r="B289" s="1"/>
      <c r="C289" s="36"/>
      <c r="D289" s="197"/>
      <c r="E289" s="198"/>
      <c r="F289" s="142" t="str">
        <f>VLOOKUP(C289,'[2]Acha Air Sales Price List'!$B$1:$D$65536,3,FALSE)</f>
        <v>Exchange rate :</v>
      </c>
      <c r="G289" s="21">
        <f>ROUND(IF(ISBLANK(C289),0,VLOOKUP(C289,'[2]Acha Air Sales Price List'!$B$1:$X$65536,12,FALSE)*$M$14),2)</f>
        <v>0</v>
      </c>
      <c r="H289" s="21"/>
      <c r="I289" s="22">
        <f t="shared" si="7"/>
        <v>0</v>
      </c>
      <c r="J289" s="14"/>
    </row>
    <row r="290" spans="1:10" ht="12.4" hidden="1" customHeight="1">
      <c r="A290" s="13"/>
      <c r="B290" s="1"/>
      <c r="C290" s="36"/>
      <c r="D290" s="197"/>
      <c r="E290" s="198"/>
      <c r="F290" s="142" t="str">
        <f>VLOOKUP(C290,'[2]Acha Air Sales Price List'!$B$1:$D$65536,3,FALSE)</f>
        <v>Exchange rate :</v>
      </c>
      <c r="G290" s="21">
        <f>ROUND(IF(ISBLANK(C290),0,VLOOKUP(C290,'[2]Acha Air Sales Price List'!$B$1:$X$65536,12,FALSE)*$M$14),2)</f>
        <v>0</v>
      </c>
      <c r="H290" s="21"/>
      <c r="I290" s="22">
        <f t="shared" si="7"/>
        <v>0</v>
      </c>
      <c r="J290" s="14"/>
    </row>
    <row r="291" spans="1:10" ht="12.4" hidden="1" customHeight="1">
      <c r="A291" s="13"/>
      <c r="B291" s="1"/>
      <c r="C291" s="36"/>
      <c r="D291" s="197"/>
      <c r="E291" s="198"/>
      <c r="F291" s="142" t="str">
        <f>VLOOKUP(C291,'[2]Acha Air Sales Price List'!$B$1:$D$65536,3,FALSE)</f>
        <v>Exchange rate :</v>
      </c>
      <c r="G291" s="21">
        <f>ROUND(IF(ISBLANK(C291),0,VLOOKUP(C291,'[2]Acha Air Sales Price List'!$B$1:$X$65536,12,FALSE)*$M$14),2)</f>
        <v>0</v>
      </c>
      <c r="H291" s="21"/>
      <c r="I291" s="22">
        <f t="shared" si="7"/>
        <v>0</v>
      </c>
      <c r="J291" s="14"/>
    </row>
    <row r="292" spans="1:10" ht="12.4" hidden="1" customHeight="1">
      <c r="A292" s="13"/>
      <c r="B292" s="1"/>
      <c r="C292" s="36"/>
      <c r="D292" s="197"/>
      <c r="E292" s="198"/>
      <c r="F292" s="142" t="str">
        <f>VLOOKUP(C292,'[2]Acha Air Sales Price List'!$B$1:$D$65536,3,FALSE)</f>
        <v>Exchange rate :</v>
      </c>
      <c r="G292" s="21">
        <f>ROUND(IF(ISBLANK(C292),0,VLOOKUP(C292,'[2]Acha Air Sales Price List'!$B$1:$X$65536,12,FALSE)*$M$14),2)</f>
        <v>0</v>
      </c>
      <c r="H292" s="21"/>
      <c r="I292" s="22">
        <f t="shared" si="7"/>
        <v>0</v>
      </c>
      <c r="J292" s="14"/>
    </row>
    <row r="293" spans="1:10" ht="12.4" hidden="1" customHeight="1">
      <c r="A293" s="13"/>
      <c r="B293" s="1"/>
      <c r="C293" s="36"/>
      <c r="D293" s="197"/>
      <c r="E293" s="198"/>
      <c r="F293" s="142" t="str">
        <f>VLOOKUP(C293,'[2]Acha Air Sales Price List'!$B$1:$D$65536,3,FALSE)</f>
        <v>Exchange rate :</v>
      </c>
      <c r="G293" s="21">
        <f>ROUND(IF(ISBLANK(C293),0,VLOOKUP(C293,'[2]Acha Air Sales Price List'!$B$1:$X$65536,12,FALSE)*$M$14),2)</f>
        <v>0</v>
      </c>
      <c r="H293" s="21"/>
      <c r="I293" s="22">
        <f t="shared" si="7"/>
        <v>0</v>
      </c>
      <c r="J293" s="14"/>
    </row>
    <row r="294" spans="1:10" ht="12.4" hidden="1" customHeight="1">
      <c r="A294" s="13"/>
      <c r="B294" s="1"/>
      <c r="C294" s="36"/>
      <c r="D294" s="197"/>
      <c r="E294" s="198"/>
      <c r="F294" s="142" t="str">
        <f>VLOOKUP(C294,'[2]Acha Air Sales Price List'!$B$1:$D$65536,3,FALSE)</f>
        <v>Exchange rate :</v>
      </c>
      <c r="G294" s="21">
        <f>ROUND(IF(ISBLANK(C294),0,VLOOKUP(C294,'[2]Acha Air Sales Price List'!$B$1:$X$65536,12,FALSE)*$M$14),2)</f>
        <v>0</v>
      </c>
      <c r="H294" s="21"/>
      <c r="I294" s="22">
        <f t="shared" si="7"/>
        <v>0</v>
      </c>
      <c r="J294" s="14"/>
    </row>
    <row r="295" spans="1:10" ht="12.4" hidden="1" customHeight="1">
      <c r="A295" s="13"/>
      <c r="B295" s="1"/>
      <c r="C295" s="36"/>
      <c r="D295" s="197"/>
      <c r="E295" s="198"/>
      <c r="F295" s="142" t="str">
        <f>VLOOKUP(C295,'[2]Acha Air Sales Price List'!$B$1:$D$65536,3,FALSE)</f>
        <v>Exchange rate :</v>
      </c>
      <c r="G295" s="21">
        <f>ROUND(IF(ISBLANK(C295),0,VLOOKUP(C295,'[2]Acha Air Sales Price List'!$B$1:$X$65536,12,FALSE)*$M$14),2)</f>
        <v>0</v>
      </c>
      <c r="H295" s="21"/>
      <c r="I295" s="22">
        <f t="shared" si="7"/>
        <v>0</v>
      </c>
      <c r="J295" s="14"/>
    </row>
    <row r="296" spans="1:10" ht="12.4" hidden="1" customHeight="1">
      <c r="A296" s="13"/>
      <c r="B296" s="1"/>
      <c r="C296" s="36"/>
      <c r="D296" s="197"/>
      <c r="E296" s="198"/>
      <c r="F296" s="142" t="str">
        <f>VLOOKUP(C296,'[2]Acha Air Sales Price List'!$B$1:$D$65536,3,FALSE)</f>
        <v>Exchange rate :</v>
      </c>
      <c r="G296" s="21">
        <f>ROUND(IF(ISBLANK(C296),0,VLOOKUP(C296,'[2]Acha Air Sales Price List'!$B$1:$X$65536,12,FALSE)*$M$14),2)</f>
        <v>0</v>
      </c>
      <c r="H296" s="21"/>
      <c r="I296" s="22">
        <f t="shared" si="7"/>
        <v>0</v>
      </c>
      <c r="J296" s="14"/>
    </row>
    <row r="297" spans="1:10" ht="12.4" hidden="1" customHeight="1">
      <c r="A297" s="13"/>
      <c r="B297" s="1"/>
      <c r="C297" s="36"/>
      <c r="D297" s="197"/>
      <c r="E297" s="198"/>
      <c r="F297" s="142" t="str">
        <f>VLOOKUP(C297,'[2]Acha Air Sales Price List'!$B$1:$D$65536,3,FALSE)</f>
        <v>Exchange rate :</v>
      </c>
      <c r="G297" s="21">
        <f>ROUND(IF(ISBLANK(C297),0,VLOOKUP(C297,'[2]Acha Air Sales Price List'!$B$1:$X$65536,12,FALSE)*$M$14),2)</f>
        <v>0</v>
      </c>
      <c r="H297" s="21"/>
      <c r="I297" s="22">
        <f t="shared" si="7"/>
        <v>0</v>
      </c>
      <c r="J297" s="14"/>
    </row>
    <row r="298" spans="1:10" ht="12.4" hidden="1" customHeight="1">
      <c r="A298" s="13"/>
      <c r="B298" s="1"/>
      <c r="C298" s="36"/>
      <c r="D298" s="197"/>
      <c r="E298" s="198"/>
      <c r="F298" s="142" t="str">
        <f>VLOOKUP(C298,'[2]Acha Air Sales Price List'!$B$1:$D$65536,3,FALSE)</f>
        <v>Exchange rate :</v>
      </c>
      <c r="G298" s="21">
        <f>ROUND(IF(ISBLANK(C298),0,VLOOKUP(C298,'[2]Acha Air Sales Price List'!$B$1:$X$65536,12,FALSE)*$M$14),2)</f>
        <v>0</v>
      </c>
      <c r="H298" s="21"/>
      <c r="I298" s="22">
        <f t="shared" si="7"/>
        <v>0</v>
      </c>
      <c r="J298" s="14"/>
    </row>
    <row r="299" spans="1:10" ht="12.4" hidden="1" customHeight="1">
      <c r="A299" s="13"/>
      <c r="B299" s="1"/>
      <c r="C299" s="36"/>
      <c r="D299" s="197"/>
      <c r="E299" s="198"/>
      <c r="F299" s="142" t="str">
        <f>VLOOKUP(C299,'[2]Acha Air Sales Price List'!$B$1:$D$65536,3,FALSE)</f>
        <v>Exchange rate :</v>
      </c>
      <c r="G299" s="21">
        <f>ROUND(IF(ISBLANK(C299),0,VLOOKUP(C299,'[2]Acha Air Sales Price List'!$B$1:$X$65536,12,FALSE)*$M$14),2)</f>
        <v>0</v>
      </c>
      <c r="H299" s="21"/>
      <c r="I299" s="22">
        <f t="shared" si="7"/>
        <v>0</v>
      </c>
      <c r="J299" s="14"/>
    </row>
    <row r="300" spans="1:10" ht="12.4" hidden="1" customHeight="1">
      <c r="A300" s="13"/>
      <c r="B300" s="1"/>
      <c r="C300" s="36"/>
      <c r="D300" s="197"/>
      <c r="E300" s="198"/>
      <c r="F300" s="142" t="str">
        <f>VLOOKUP(C300,'[2]Acha Air Sales Price List'!$B$1:$D$65536,3,FALSE)</f>
        <v>Exchange rate :</v>
      </c>
      <c r="G300" s="21">
        <f>ROUND(IF(ISBLANK(C300),0,VLOOKUP(C300,'[2]Acha Air Sales Price List'!$B$1:$X$65536,12,FALSE)*$M$14),2)</f>
        <v>0</v>
      </c>
      <c r="H300" s="21"/>
      <c r="I300" s="22">
        <f t="shared" si="7"/>
        <v>0</v>
      </c>
      <c r="J300" s="14"/>
    </row>
    <row r="301" spans="1:10" ht="12.4" hidden="1" customHeight="1">
      <c r="A301" s="13"/>
      <c r="B301" s="1"/>
      <c r="C301" s="36"/>
      <c r="D301" s="197"/>
      <c r="E301" s="198"/>
      <c r="F301" s="142" t="str">
        <f>VLOOKUP(C301,'[2]Acha Air Sales Price List'!$B$1:$D$65536,3,FALSE)</f>
        <v>Exchange rate :</v>
      </c>
      <c r="G301" s="21">
        <f>ROUND(IF(ISBLANK(C301),0,VLOOKUP(C301,'[2]Acha Air Sales Price List'!$B$1:$X$65536,12,FALSE)*$M$14),2)</f>
        <v>0</v>
      </c>
      <c r="H301" s="21"/>
      <c r="I301" s="22">
        <f t="shared" si="7"/>
        <v>0</v>
      </c>
      <c r="J301" s="14"/>
    </row>
    <row r="302" spans="1:10" ht="12.4" hidden="1" customHeight="1">
      <c r="A302" s="13"/>
      <c r="B302" s="1"/>
      <c r="C302" s="37"/>
      <c r="D302" s="197"/>
      <c r="E302" s="198"/>
      <c r="F302" s="142" t="str">
        <f>VLOOKUP(C302,'[2]Acha Air Sales Price List'!$B$1:$D$65536,3,FALSE)</f>
        <v>Exchange rate :</v>
      </c>
      <c r="G302" s="21">
        <f>ROUND(IF(ISBLANK(C302),0,VLOOKUP(C302,'[2]Acha Air Sales Price List'!$B$1:$X$65536,12,FALSE)*$M$14),2)</f>
        <v>0</v>
      </c>
      <c r="H302" s="21"/>
      <c r="I302" s="22">
        <f t="shared" si="7"/>
        <v>0</v>
      </c>
      <c r="J302" s="14"/>
    </row>
    <row r="303" spans="1:10" ht="12.4" hidden="1" customHeight="1">
      <c r="A303" s="13"/>
      <c r="B303" s="1"/>
      <c r="C303" s="37"/>
      <c r="D303" s="197"/>
      <c r="E303" s="198"/>
      <c r="F303" s="142" t="str">
        <f>VLOOKUP(C303,'[2]Acha Air Sales Price List'!$B$1:$D$65536,3,FALSE)</f>
        <v>Exchange rate :</v>
      </c>
      <c r="G303" s="21">
        <f>ROUND(IF(ISBLANK(C303),0,VLOOKUP(C303,'[2]Acha Air Sales Price List'!$B$1:$X$65536,12,FALSE)*$M$14),2)</f>
        <v>0</v>
      </c>
      <c r="H303" s="21"/>
      <c r="I303" s="22">
        <f t="shared" si="7"/>
        <v>0</v>
      </c>
      <c r="J303" s="14"/>
    </row>
    <row r="304" spans="1:10" ht="12.4" hidden="1" customHeight="1">
      <c r="A304" s="13"/>
      <c r="B304" s="1"/>
      <c r="C304" s="36"/>
      <c r="D304" s="197"/>
      <c r="E304" s="198"/>
      <c r="F304" s="142" t="str">
        <f>VLOOKUP(C304,'[2]Acha Air Sales Price List'!$B$1:$D$65536,3,FALSE)</f>
        <v>Exchange rate :</v>
      </c>
      <c r="G304" s="21">
        <f>ROUND(IF(ISBLANK(C304),0,VLOOKUP(C304,'[2]Acha Air Sales Price List'!$B$1:$X$65536,12,FALSE)*$M$14),2)</f>
        <v>0</v>
      </c>
      <c r="H304" s="21"/>
      <c r="I304" s="22">
        <f>ROUND(IF(ISNUMBER(B304), G304*B304, 0),5)</f>
        <v>0</v>
      </c>
      <c r="J304" s="14"/>
    </row>
    <row r="305" spans="1:10" ht="12.4" hidden="1" customHeight="1">
      <c r="A305" s="13"/>
      <c r="B305" s="1"/>
      <c r="C305" s="36"/>
      <c r="D305" s="197"/>
      <c r="E305" s="198"/>
      <c r="F305" s="142" t="str">
        <f>VLOOKUP(C305,'[2]Acha Air Sales Price List'!$B$1:$D$65536,3,FALSE)</f>
        <v>Exchange rate :</v>
      </c>
      <c r="G305" s="21">
        <f>ROUND(IF(ISBLANK(C305),0,VLOOKUP(C305,'[2]Acha Air Sales Price List'!$B$1:$X$65536,12,FALSE)*$M$14),2)</f>
        <v>0</v>
      </c>
      <c r="H305" s="21"/>
      <c r="I305" s="22">
        <f t="shared" ref="I305:I342" si="8">ROUND(IF(ISNUMBER(B305), G305*B305, 0),5)</f>
        <v>0</v>
      </c>
      <c r="J305" s="14"/>
    </row>
    <row r="306" spans="1:10" ht="12.4" hidden="1" customHeight="1">
      <c r="A306" s="13"/>
      <c r="B306" s="1"/>
      <c r="C306" s="36"/>
      <c r="D306" s="197"/>
      <c r="E306" s="198"/>
      <c r="F306" s="142" t="str">
        <f>VLOOKUP(C306,'[2]Acha Air Sales Price List'!$B$1:$D$65536,3,FALSE)</f>
        <v>Exchange rate :</v>
      </c>
      <c r="G306" s="21">
        <f>ROUND(IF(ISBLANK(C306),0,VLOOKUP(C306,'[2]Acha Air Sales Price List'!$B$1:$X$65536,12,FALSE)*$M$14),2)</f>
        <v>0</v>
      </c>
      <c r="H306" s="21"/>
      <c r="I306" s="22">
        <f t="shared" si="8"/>
        <v>0</v>
      </c>
      <c r="J306" s="14"/>
    </row>
    <row r="307" spans="1:10" ht="12.4" hidden="1" customHeight="1">
      <c r="A307" s="13"/>
      <c r="B307" s="1"/>
      <c r="C307" s="36"/>
      <c r="D307" s="197"/>
      <c r="E307" s="198"/>
      <c r="F307" s="142" t="str">
        <f>VLOOKUP(C307,'[2]Acha Air Sales Price List'!$B$1:$D$65536,3,FALSE)</f>
        <v>Exchange rate :</v>
      </c>
      <c r="G307" s="21">
        <f>ROUND(IF(ISBLANK(C307),0,VLOOKUP(C307,'[2]Acha Air Sales Price List'!$B$1:$X$65536,12,FALSE)*$M$14),2)</f>
        <v>0</v>
      </c>
      <c r="H307" s="21"/>
      <c r="I307" s="22">
        <f t="shared" si="8"/>
        <v>0</v>
      </c>
      <c r="J307" s="14"/>
    </row>
    <row r="308" spans="1:10" ht="12.4" hidden="1" customHeight="1">
      <c r="A308" s="13"/>
      <c r="B308" s="1"/>
      <c r="C308" s="36"/>
      <c r="D308" s="197"/>
      <c r="E308" s="198"/>
      <c r="F308" s="142" t="str">
        <f>VLOOKUP(C308,'[2]Acha Air Sales Price List'!$B$1:$D$65536,3,FALSE)</f>
        <v>Exchange rate :</v>
      </c>
      <c r="G308" s="21">
        <f>ROUND(IF(ISBLANK(C308),0,VLOOKUP(C308,'[2]Acha Air Sales Price List'!$B$1:$X$65536,12,FALSE)*$M$14),2)</f>
        <v>0</v>
      </c>
      <c r="H308" s="21"/>
      <c r="I308" s="22">
        <f t="shared" si="8"/>
        <v>0</v>
      </c>
      <c r="J308" s="14"/>
    </row>
    <row r="309" spans="1:10" ht="12.4" hidden="1" customHeight="1">
      <c r="A309" s="13"/>
      <c r="B309" s="1"/>
      <c r="C309" s="36"/>
      <c r="D309" s="197"/>
      <c r="E309" s="198"/>
      <c r="F309" s="142" t="str">
        <f>VLOOKUP(C309,'[2]Acha Air Sales Price List'!$B$1:$D$65536,3,FALSE)</f>
        <v>Exchange rate :</v>
      </c>
      <c r="G309" s="21">
        <f>ROUND(IF(ISBLANK(C309),0,VLOOKUP(C309,'[2]Acha Air Sales Price List'!$B$1:$X$65536,12,FALSE)*$M$14),2)</f>
        <v>0</v>
      </c>
      <c r="H309" s="21"/>
      <c r="I309" s="22">
        <f t="shared" si="8"/>
        <v>0</v>
      </c>
      <c r="J309" s="14"/>
    </row>
    <row r="310" spans="1:10" ht="12.4" hidden="1" customHeight="1">
      <c r="A310" s="13"/>
      <c r="B310" s="1"/>
      <c r="C310" s="36"/>
      <c r="D310" s="197"/>
      <c r="E310" s="198"/>
      <c r="F310" s="142" t="str">
        <f>VLOOKUP(C310,'[2]Acha Air Sales Price List'!$B$1:$D$65536,3,FALSE)</f>
        <v>Exchange rate :</v>
      </c>
      <c r="G310" s="21">
        <f>ROUND(IF(ISBLANK(C310),0,VLOOKUP(C310,'[2]Acha Air Sales Price List'!$B$1:$X$65536,12,FALSE)*$M$14),2)</f>
        <v>0</v>
      </c>
      <c r="H310" s="21"/>
      <c r="I310" s="22">
        <f t="shared" si="8"/>
        <v>0</v>
      </c>
      <c r="J310" s="14"/>
    </row>
    <row r="311" spans="1:10" ht="12.4" hidden="1" customHeight="1">
      <c r="A311" s="13"/>
      <c r="B311" s="1"/>
      <c r="C311" s="36"/>
      <c r="D311" s="197"/>
      <c r="E311" s="198"/>
      <c r="F311" s="142" t="str">
        <f>VLOOKUP(C311,'[2]Acha Air Sales Price List'!$B$1:$D$65536,3,FALSE)</f>
        <v>Exchange rate :</v>
      </c>
      <c r="G311" s="21">
        <f>ROUND(IF(ISBLANK(C311),0,VLOOKUP(C311,'[2]Acha Air Sales Price List'!$B$1:$X$65536,12,FALSE)*$M$14),2)</f>
        <v>0</v>
      </c>
      <c r="H311" s="21"/>
      <c r="I311" s="22">
        <f t="shared" si="8"/>
        <v>0</v>
      </c>
      <c r="J311" s="14"/>
    </row>
    <row r="312" spans="1:10" ht="12.4" hidden="1" customHeight="1">
      <c r="A312" s="13"/>
      <c r="B312" s="1"/>
      <c r="C312" s="36"/>
      <c r="D312" s="197"/>
      <c r="E312" s="198"/>
      <c r="F312" s="142" t="str">
        <f>VLOOKUP(C312,'[2]Acha Air Sales Price List'!$B$1:$D$65536,3,FALSE)</f>
        <v>Exchange rate :</v>
      </c>
      <c r="G312" s="21">
        <f>ROUND(IF(ISBLANK(C312),0,VLOOKUP(C312,'[2]Acha Air Sales Price List'!$B$1:$X$65536,12,FALSE)*$M$14),2)</f>
        <v>0</v>
      </c>
      <c r="H312" s="21"/>
      <c r="I312" s="22">
        <f t="shared" si="8"/>
        <v>0</v>
      </c>
      <c r="J312" s="14"/>
    </row>
    <row r="313" spans="1:10" ht="12.4" hidden="1" customHeight="1">
      <c r="A313" s="13"/>
      <c r="B313" s="1"/>
      <c r="C313" s="36"/>
      <c r="D313" s="197"/>
      <c r="E313" s="198"/>
      <c r="F313" s="142" t="str">
        <f>VLOOKUP(C313,'[2]Acha Air Sales Price List'!$B$1:$D$65536,3,FALSE)</f>
        <v>Exchange rate :</v>
      </c>
      <c r="G313" s="21">
        <f>ROUND(IF(ISBLANK(C313),0,VLOOKUP(C313,'[2]Acha Air Sales Price List'!$B$1:$X$65536,12,FALSE)*$M$14),2)</f>
        <v>0</v>
      </c>
      <c r="H313" s="21"/>
      <c r="I313" s="22">
        <f t="shared" si="8"/>
        <v>0</v>
      </c>
      <c r="J313" s="14"/>
    </row>
    <row r="314" spans="1:10" ht="12.4" hidden="1" customHeight="1">
      <c r="A314" s="13"/>
      <c r="B314" s="1"/>
      <c r="C314" s="36"/>
      <c r="D314" s="197"/>
      <c r="E314" s="198"/>
      <c r="F314" s="142" t="str">
        <f>VLOOKUP(C314,'[2]Acha Air Sales Price List'!$B$1:$D$65536,3,FALSE)</f>
        <v>Exchange rate :</v>
      </c>
      <c r="G314" s="21">
        <f>ROUND(IF(ISBLANK(C314),0,VLOOKUP(C314,'[2]Acha Air Sales Price List'!$B$1:$X$65536,12,FALSE)*$M$14),2)</f>
        <v>0</v>
      </c>
      <c r="H314" s="21"/>
      <c r="I314" s="22">
        <f t="shared" si="8"/>
        <v>0</v>
      </c>
      <c r="J314" s="14"/>
    </row>
    <row r="315" spans="1:10" ht="12.4" hidden="1" customHeight="1">
      <c r="A315" s="13"/>
      <c r="B315" s="1"/>
      <c r="C315" s="37"/>
      <c r="D315" s="197"/>
      <c r="E315" s="198"/>
      <c r="F315" s="142" t="str">
        <f>VLOOKUP(C315,'[2]Acha Air Sales Price List'!$B$1:$D$65536,3,FALSE)</f>
        <v>Exchange rate :</v>
      </c>
      <c r="G315" s="21">
        <f>ROUND(IF(ISBLANK(C315),0,VLOOKUP(C315,'[2]Acha Air Sales Price List'!$B$1:$X$65536,12,FALSE)*$M$14),2)</f>
        <v>0</v>
      </c>
      <c r="H315" s="21"/>
      <c r="I315" s="22">
        <f t="shared" si="8"/>
        <v>0</v>
      </c>
      <c r="J315" s="14"/>
    </row>
    <row r="316" spans="1:10" ht="12" hidden="1" customHeight="1">
      <c r="A316" s="13"/>
      <c r="B316" s="1"/>
      <c r="C316" s="36"/>
      <c r="D316" s="197"/>
      <c r="E316" s="198"/>
      <c r="F316" s="142" t="str">
        <f>VLOOKUP(C316,'[2]Acha Air Sales Price List'!$B$1:$D$65536,3,FALSE)</f>
        <v>Exchange rate :</v>
      </c>
      <c r="G316" s="21">
        <f>ROUND(IF(ISBLANK(C316),0,VLOOKUP(C316,'[2]Acha Air Sales Price List'!$B$1:$X$65536,12,FALSE)*$M$14),2)</f>
        <v>0</v>
      </c>
      <c r="H316" s="21"/>
      <c r="I316" s="22">
        <f t="shared" si="8"/>
        <v>0</v>
      </c>
      <c r="J316" s="14"/>
    </row>
    <row r="317" spans="1:10" ht="12.4" hidden="1" customHeight="1">
      <c r="A317" s="13"/>
      <c r="B317" s="1"/>
      <c r="C317" s="36"/>
      <c r="D317" s="197"/>
      <c r="E317" s="198"/>
      <c r="F317" s="142" t="str">
        <f>VLOOKUP(C317,'[2]Acha Air Sales Price List'!$B$1:$D$65536,3,FALSE)</f>
        <v>Exchange rate :</v>
      </c>
      <c r="G317" s="21">
        <f>ROUND(IF(ISBLANK(C317),0,VLOOKUP(C317,'[2]Acha Air Sales Price List'!$B$1:$X$65536,12,FALSE)*$M$14),2)</f>
        <v>0</v>
      </c>
      <c r="H317" s="21"/>
      <c r="I317" s="22">
        <f t="shared" si="8"/>
        <v>0</v>
      </c>
      <c r="J317" s="14"/>
    </row>
    <row r="318" spans="1:10" ht="12.4" hidden="1" customHeight="1">
      <c r="A318" s="13"/>
      <c r="B318" s="1"/>
      <c r="C318" s="36"/>
      <c r="D318" s="197"/>
      <c r="E318" s="198"/>
      <c r="F318" s="142" t="str">
        <f>VLOOKUP(C318,'[2]Acha Air Sales Price List'!$B$1:$D$65536,3,FALSE)</f>
        <v>Exchange rate :</v>
      </c>
      <c r="G318" s="21">
        <f>ROUND(IF(ISBLANK(C318),0,VLOOKUP(C318,'[2]Acha Air Sales Price List'!$B$1:$X$65536,12,FALSE)*$M$14),2)</f>
        <v>0</v>
      </c>
      <c r="H318" s="21"/>
      <c r="I318" s="22">
        <f t="shared" si="8"/>
        <v>0</v>
      </c>
      <c r="J318" s="14"/>
    </row>
    <row r="319" spans="1:10" ht="12.4" hidden="1" customHeight="1">
      <c r="A319" s="13"/>
      <c r="B319" s="1"/>
      <c r="C319" s="36"/>
      <c r="D319" s="197"/>
      <c r="E319" s="198"/>
      <c r="F319" s="142" t="str">
        <f>VLOOKUP(C319,'[2]Acha Air Sales Price List'!$B$1:$D$65536,3,FALSE)</f>
        <v>Exchange rate :</v>
      </c>
      <c r="G319" s="21">
        <f>ROUND(IF(ISBLANK(C319),0,VLOOKUP(C319,'[2]Acha Air Sales Price List'!$B$1:$X$65536,12,FALSE)*$M$14),2)</f>
        <v>0</v>
      </c>
      <c r="H319" s="21"/>
      <c r="I319" s="22">
        <f t="shared" si="8"/>
        <v>0</v>
      </c>
      <c r="J319" s="14"/>
    </row>
    <row r="320" spans="1:10" ht="12.4" hidden="1" customHeight="1">
      <c r="A320" s="13"/>
      <c r="B320" s="1"/>
      <c r="C320" s="36"/>
      <c r="D320" s="197"/>
      <c r="E320" s="198"/>
      <c r="F320" s="142" t="str">
        <f>VLOOKUP(C320,'[2]Acha Air Sales Price List'!$B$1:$D$65536,3,FALSE)</f>
        <v>Exchange rate :</v>
      </c>
      <c r="G320" s="21">
        <f>ROUND(IF(ISBLANK(C320),0,VLOOKUP(C320,'[2]Acha Air Sales Price List'!$B$1:$X$65536,12,FALSE)*$M$14),2)</f>
        <v>0</v>
      </c>
      <c r="H320" s="21"/>
      <c r="I320" s="22">
        <f t="shared" si="8"/>
        <v>0</v>
      </c>
      <c r="J320" s="14"/>
    </row>
    <row r="321" spans="1:10" ht="12.4" hidden="1" customHeight="1">
      <c r="A321" s="13"/>
      <c r="B321" s="1"/>
      <c r="C321" s="36"/>
      <c r="D321" s="197"/>
      <c r="E321" s="198"/>
      <c r="F321" s="142" t="str">
        <f>VLOOKUP(C321,'[2]Acha Air Sales Price List'!$B$1:$D$65536,3,FALSE)</f>
        <v>Exchange rate :</v>
      </c>
      <c r="G321" s="21">
        <f>ROUND(IF(ISBLANK(C321),0,VLOOKUP(C321,'[2]Acha Air Sales Price List'!$B$1:$X$65536,12,FALSE)*$M$14),2)</f>
        <v>0</v>
      </c>
      <c r="H321" s="21"/>
      <c r="I321" s="22">
        <f t="shared" si="8"/>
        <v>0</v>
      </c>
      <c r="J321" s="14"/>
    </row>
    <row r="322" spans="1:10" ht="12.4" hidden="1" customHeight="1">
      <c r="A322" s="13"/>
      <c r="B322" s="1"/>
      <c r="C322" s="36"/>
      <c r="D322" s="197"/>
      <c r="E322" s="198"/>
      <c r="F322" s="142" t="str">
        <f>VLOOKUP(C322,'[2]Acha Air Sales Price List'!$B$1:$D$65536,3,FALSE)</f>
        <v>Exchange rate :</v>
      </c>
      <c r="G322" s="21">
        <f>ROUND(IF(ISBLANK(C322),0,VLOOKUP(C322,'[2]Acha Air Sales Price List'!$B$1:$X$65536,12,FALSE)*$M$14),2)</f>
        <v>0</v>
      </c>
      <c r="H322" s="21"/>
      <c r="I322" s="22">
        <f t="shared" si="8"/>
        <v>0</v>
      </c>
      <c r="J322" s="14"/>
    </row>
    <row r="323" spans="1:10" ht="12.4" hidden="1" customHeight="1">
      <c r="A323" s="13"/>
      <c r="B323" s="1"/>
      <c r="C323" s="36"/>
      <c r="D323" s="197"/>
      <c r="E323" s="198"/>
      <c r="F323" s="142" t="str">
        <f>VLOOKUP(C323,'[2]Acha Air Sales Price List'!$B$1:$D$65536,3,FALSE)</f>
        <v>Exchange rate :</v>
      </c>
      <c r="G323" s="21">
        <f>ROUND(IF(ISBLANK(C323),0,VLOOKUP(C323,'[2]Acha Air Sales Price List'!$B$1:$X$65536,12,FALSE)*$M$14),2)</f>
        <v>0</v>
      </c>
      <c r="H323" s="21"/>
      <c r="I323" s="22">
        <f t="shared" si="8"/>
        <v>0</v>
      </c>
      <c r="J323" s="14"/>
    </row>
    <row r="324" spans="1:10" ht="12.4" hidden="1" customHeight="1">
      <c r="A324" s="13"/>
      <c r="B324" s="1"/>
      <c r="C324" s="36"/>
      <c r="D324" s="197"/>
      <c r="E324" s="198"/>
      <c r="F324" s="142" t="str">
        <f>VLOOKUP(C324,'[2]Acha Air Sales Price List'!$B$1:$D$65536,3,FALSE)</f>
        <v>Exchange rate :</v>
      </c>
      <c r="G324" s="21">
        <f>ROUND(IF(ISBLANK(C324),0,VLOOKUP(C324,'[2]Acha Air Sales Price List'!$B$1:$X$65536,12,FALSE)*$M$14),2)</f>
        <v>0</v>
      </c>
      <c r="H324" s="21"/>
      <c r="I324" s="22">
        <f t="shared" si="8"/>
        <v>0</v>
      </c>
      <c r="J324" s="14"/>
    </row>
    <row r="325" spans="1:10" ht="12.4" hidden="1" customHeight="1">
      <c r="A325" s="13"/>
      <c r="B325" s="1"/>
      <c r="C325" s="36"/>
      <c r="D325" s="197"/>
      <c r="E325" s="198"/>
      <c r="F325" s="142" t="str">
        <f>VLOOKUP(C325,'[2]Acha Air Sales Price List'!$B$1:$D$65536,3,FALSE)</f>
        <v>Exchange rate :</v>
      </c>
      <c r="G325" s="21">
        <f>ROUND(IF(ISBLANK(C325),0,VLOOKUP(C325,'[2]Acha Air Sales Price List'!$B$1:$X$65536,12,FALSE)*$M$14),2)</f>
        <v>0</v>
      </c>
      <c r="H325" s="21"/>
      <c r="I325" s="22">
        <f t="shared" si="8"/>
        <v>0</v>
      </c>
      <c r="J325" s="14"/>
    </row>
    <row r="326" spans="1:10" ht="12.4" hidden="1" customHeight="1">
      <c r="A326" s="13"/>
      <c r="B326" s="1"/>
      <c r="C326" s="36"/>
      <c r="D326" s="197"/>
      <c r="E326" s="198"/>
      <c r="F326" s="142" t="str">
        <f>VLOOKUP(C326,'[2]Acha Air Sales Price List'!$B$1:$D$65536,3,FALSE)</f>
        <v>Exchange rate :</v>
      </c>
      <c r="G326" s="21">
        <f>ROUND(IF(ISBLANK(C326),0,VLOOKUP(C326,'[2]Acha Air Sales Price List'!$B$1:$X$65536,12,FALSE)*$M$14),2)</f>
        <v>0</v>
      </c>
      <c r="H326" s="21"/>
      <c r="I326" s="22">
        <f t="shared" si="8"/>
        <v>0</v>
      </c>
      <c r="J326" s="14"/>
    </row>
    <row r="327" spans="1:10" ht="12.4" hidden="1" customHeight="1">
      <c r="A327" s="13"/>
      <c r="B327" s="1"/>
      <c r="C327" s="36"/>
      <c r="D327" s="197"/>
      <c r="E327" s="198"/>
      <c r="F327" s="142" t="str">
        <f>VLOOKUP(C327,'[2]Acha Air Sales Price List'!$B$1:$D$65536,3,FALSE)</f>
        <v>Exchange rate :</v>
      </c>
      <c r="G327" s="21">
        <f>ROUND(IF(ISBLANK(C327),0,VLOOKUP(C327,'[2]Acha Air Sales Price List'!$B$1:$X$65536,12,FALSE)*$M$14),2)</f>
        <v>0</v>
      </c>
      <c r="H327" s="21"/>
      <c r="I327" s="22">
        <f t="shared" si="8"/>
        <v>0</v>
      </c>
      <c r="J327" s="14"/>
    </row>
    <row r="328" spans="1:10" ht="12.4" hidden="1" customHeight="1">
      <c r="A328" s="13"/>
      <c r="B328" s="1"/>
      <c r="C328" s="36"/>
      <c r="D328" s="197"/>
      <c r="E328" s="198"/>
      <c r="F328" s="142" t="str">
        <f>VLOOKUP(C328,'[2]Acha Air Sales Price List'!$B$1:$D$65536,3,FALSE)</f>
        <v>Exchange rate :</v>
      </c>
      <c r="G328" s="21">
        <f>ROUND(IF(ISBLANK(C328),0,VLOOKUP(C328,'[2]Acha Air Sales Price List'!$B$1:$X$65536,12,FALSE)*$M$14),2)</f>
        <v>0</v>
      </c>
      <c r="H328" s="21"/>
      <c r="I328" s="22">
        <f t="shared" si="8"/>
        <v>0</v>
      </c>
      <c r="J328" s="14"/>
    </row>
    <row r="329" spans="1:10" ht="12.4" hidden="1" customHeight="1">
      <c r="A329" s="13"/>
      <c r="B329" s="1"/>
      <c r="C329" s="36"/>
      <c r="D329" s="197"/>
      <c r="E329" s="198"/>
      <c r="F329" s="142" t="str">
        <f>VLOOKUP(C329,'[2]Acha Air Sales Price List'!$B$1:$D$65536,3,FALSE)</f>
        <v>Exchange rate :</v>
      </c>
      <c r="G329" s="21">
        <f>ROUND(IF(ISBLANK(C329),0,VLOOKUP(C329,'[2]Acha Air Sales Price List'!$B$1:$X$65536,12,FALSE)*$M$14),2)</f>
        <v>0</v>
      </c>
      <c r="H329" s="21"/>
      <c r="I329" s="22">
        <f t="shared" si="8"/>
        <v>0</v>
      </c>
      <c r="J329" s="14"/>
    </row>
    <row r="330" spans="1:10" ht="12.4" hidden="1" customHeight="1">
      <c r="A330" s="13"/>
      <c r="B330" s="1"/>
      <c r="C330" s="36"/>
      <c r="D330" s="197"/>
      <c r="E330" s="198"/>
      <c r="F330" s="142" t="str">
        <f>VLOOKUP(C330,'[2]Acha Air Sales Price List'!$B$1:$D$65536,3,FALSE)</f>
        <v>Exchange rate :</v>
      </c>
      <c r="G330" s="21">
        <f>ROUND(IF(ISBLANK(C330),0,VLOOKUP(C330,'[2]Acha Air Sales Price List'!$B$1:$X$65536,12,FALSE)*$M$14),2)</f>
        <v>0</v>
      </c>
      <c r="H330" s="21"/>
      <c r="I330" s="22">
        <f t="shared" si="8"/>
        <v>0</v>
      </c>
      <c r="J330" s="14"/>
    </row>
    <row r="331" spans="1:10" ht="12.4" hidden="1" customHeight="1">
      <c r="A331" s="13"/>
      <c r="B331" s="1"/>
      <c r="C331" s="36"/>
      <c r="D331" s="197"/>
      <c r="E331" s="198"/>
      <c r="F331" s="142" t="str">
        <f>VLOOKUP(C331,'[2]Acha Air Sales Price List'!$B$1:$D$65536,3,FALSE)</f>
        <v>Exchange rate :</v>
      </c>
      <c r="G331" s="21">
        <f>ROUND(IF(ISBLANK(C331),0,VLOOKUP(C331,'[2]Acha Air Sales Price List'!$B$1:$X$65536,12,FALSE)*$M$14),2)</f>
        <v>0</v>
      </c>
      <c r="H331" s="21"/>
      <c r="I331" s="22">
        <f t="shared" si="8"/>
        <v>0</v>
      </c>
      <c r="J331" s="14"/>
    </row>
    <row r="332" spans="1:10" ht="12.4" hidden="1" customHeight="1">
      <c r="A332" s="13"/>
      <c r="B332" s="1"/>
      <c r="C332" s="36"/>
      <c r="D332" s="197"/>
      <c r="E332" s="198"/>
      <c r="F332" s="142" t="str">
        <f>VLOOKUP(C332,'[2]Acha Air Sales Price List'!$B$1:$D$65536,3,FALSE)</f>
        <v>Exchange rate :</v>
      </c>
      <c r="G332" s="21">
        <f>ROUND(IF(ISBLANK(C332),0,VLOOKUP(C332,'[2]Acha Air Sales Price List'!$B$1:$X$65536,12,FALSE)*$M$14),2)</f>
        <v>0</v>
      </c>
      <c r="H332" s="21"/>
      <c r="I332" s="22">
        <f t="shared" si="8"/>
        <v>0</v>
      </c>
      <c r="J332" s="14"/>
    </row>
    <row r="333" spans="1:10" ht="12.4" hidden="1" customHeight="1">
      <c r="A333" s="13"/>
      <c r="B333" s="1"/>
      <c r="C333" s="36"/>
      <c r="D333" s="197"/>
      <c r="E333" s="198"/>
      <c r="F333" s="142" t="str">
        <f>VLOOKUP(C333,'[2]Acha Air Sales Price List'!$B$1:$D$65536,3,FALSE)</f>
        <v>Exchange rate :</v>
      </c>
      <c r="G333" s="21">
        <f>ROUND(IF(ISBLANK(C333),0,VLOOKUP(C333,'[2]Acha Air Sales Price List'!$B$1:$X$65536,12,FALSE)*$M$14),2)</f>
        <v>0</v>
      </c>
      <c r="H333" s="21"/>
      <c r="I333" s="22">
        <f t="shared" si="8"/>
        <v>0</v>
      </c>
      <c r="J333" s="14"/>
    </row>
    <row r="334" spans="1:10" ht="12.4" hidden="1" customHeight="1">
      <c r="A334" s="13"/>
      <c r="B334" s="1"/>
      <c r="C334" s="36"/>
      <c r="D334" s="197"/>
      <c r="E334" s="198"/>
      <c r="F334" s="142" t="str">
        <f>VLOOKUP(C334,'[2]Acha Air Sales Price List'!$B$1:$D$65536,3,FALSE)</f>
        <v>Exchange rate :</v>
      </c>
      <c r="G334" s="21">
        <f>ROUND(IF(ISBLANK(C334),0,VLOOKUP(C334,'[2]Acha Air Sales Price List'!$B$1:$X$65536,12,FALSE)*$M$14),2)</f>
        <v>0</v>
      </c>
      <c r="H334" s="21"/>
      <c r="I334" s="22">
        <f t="shared" si="8"/>
        <v>0</v>
      </c>
      <c r="J334" s="14"/>
    </row>
    <row r="335" spans="1:10" ht="12.4" hidden="1" customHeight="1">
      <c r="A335" s="13"/>
      <c r="B335" s="1"/>
      <c r="C335" s="36"/>
      <c r="D335" s="197"/>
      <c r="E335" s="198"/>
      <c r="F335" s="142" t="str">
        <f>VLOOKUP(C335,'[2]Acha Air Sales Price List'!$B$1:$D$65536,3,FALSE)</f>
        <v>Exchange rate :</v>
      </c>
      <c r="G335" s="21">
        <f>ROUND(IF(ISBLANK(C335),0,VLOOKUP(C335,'[2]Acha Air Sales Price List'!$B$1:$X$65536,12,FALSE)*$M$14),2)</f>
        <v>0</v>
      </c>
      <c r="H335" s="21"/>
      <c r="I335" s="22">
        <f t="shared" si="8"/>
        <v>0</v>
      </c>
      <c r="J335" s="14"/>
    </row>
    <row r="336" spans="1:10" ht="12.4" hidden="1" customHeight="1">
      <c r="A336" s="13"/>
      <c r="B336" s="1"/>
      <c r="C336" s="36"/>
      <c r="D336" s="197"/>
      <c r="E336" s="198"/>
      <c r="F336" s="142" t="str">
        <f>VLOOKUP(C336,'[2]Acha Air Sales Price List'!$B$1:$D$65536,3,FALSE)</f>
        <v>Exchange rate :</v>
      </c>
      <c r="G336" s="21">
        <f>ROUND(IF(ISBLANK(C336),0,VLOOKUP(C336,'[2]Acha Air Sales Price List'!$B$1:$X$65536,12,FALSE)*$M$14),2)</f>
        <v>0</v>
      </c>
      <c r="H336" s="21"/>
      <c r="I336" s="22">
        <f t="shared" si="8"/>
        <v>0</v>
      </c>
      <c r="J336" s="14"/>
    </row>
    <row r="337" spans="1:10" ht="12.4" hidden="1" customHeight="1">
      <c r="A337" s="13"/>
      <c r="B337" s="1"/>
      <c r="C337" s="36"/>
      <c r="D337" s="197"/>
      <c r="E337" s="198"/>
      <c r="F337" s="142" t="str">
        <f>VLOOKUP(C337,'[2]Acha Air Sales Price List'!$B$1:$D$65536,3,FALSE)</f>
        <v>Exchange rate :</v>
      </c>
      <c r="G337" s="21">
        <f>ROUND(IF(ISBLANK(C337),0,VLOOKUP(C337,'[2]Acha Air Sales Price List'!$B$1:$X$65536,12,FALSE)*$M$14),2)</f>
        <v>0</v>
      </c>
      <c r="H337" s="21"/>
      <c r="I337" s="22">
        <f t="shared" si="8"/>
        <v>0</v>
      </c>
      <c r="J337" s="14"/>
    </row>
    <row r="338" spans="1:10" ht="12.4" hidden="1" customHeight="1">
      <c r="A338" s="13"/>
      <c r="B338" s="1"/>
      <c r="C338" s="36"/>
      <c r="D338" s="197"/>
      <c r="E338" s="198"/>
      <c r="F338" s="142" t="str">
        <f>VLOOKUP(C338,'[2]Acha Air Sales Price List'!$B$1:$D$65536,3,FALSE)</f>
        <v>Exchange rate :</v>
      </c>
      <c r="G338" s="21">
        <f>ROUND(IF(ISBLANK(C338),0,VLOOKUP(C338,'[2]Acha Air Sales Price List'!$B$1:$X$65536,12,FALSE)*$M$14),2)</f>
        <v>0</v>
      </c>
      <c r="H338" s="21"/>
      <c r="I338" s="22">
        <f t="shared" si="8"/>
        <v>0</v>
      </c>
      <c r="J338" s="14"/>
    </row>
    <row r="339" spans="1:10" ht="12.4" hidden="1" customHeight="1">
      <c r="A339" s="13"/>
      <c r="B339" s="1"/>
      <c r="C339" s="36"/>
      <c r="D339" s="197"/>
      <c r="E339" s="198"/>
      <c r="F339" s="142" t="str">
        <f>VLOOKUP(C339,'[2]Acha Air Sales Price List'!$B$1:$D$65536,3,FALSE)</f>
        <v>Exchange rate :</v>
      </c>
      <c r="G339" s="21">
        <f>ROUND(IF(ISBLANK(C339),0,VLOOKUP(C339,'[2]Acha Air Sales Price List'!$B$1:$X$65536,12,FALSE)*$M$14),2)</f>
        <v>0</v>
      </c>
      <c r="H339" s="21"/>
      <c r="I339" s="22">
        <f t="shared" si="8"/>
        <v>0</v>
      </c>
      <c r="J339" s="14"/>
    </row>
    <row r="340" spans="1:10" ht="12.4" hidden="1" customHeight="1">
      <c r="A340" s="13"/>
      <c r="B340" s="1"/>
      <c r="C340" s="36"/>
      <c r="D340" s="197"/>
      <c r="E340" s="198"/>
      <c r="F340" s="142" t="str">
        <f>VLOOKUP(C340,'[2]Acha Air Sales Price List'!$B$1:$D$65536,3,FALSE)</f>
        <v>Exchange rate :</v>
      </c>
      <c r="G340" s="21">
        <f>ROUND(IF(ISBLANK(C340),0,VLOOKUP(C340,'[2]Acha Air Sales Price List'!$B$1:$X$65536,12,FALSE)*$M$14),2)</f>
        <v>0</v>
      </c>
      <c r="H340" s="21"/>
      <c r="I340" s="22">
        <f t="shared" si="8"/>
        <v>0</v>
      </c>
      <c r="J340" s="14"/>
    </row>
    <row r="341" spans="1:10" ht="12.4" hidden="1" customHeight="1">
      <c r="A341" s="13"/>
      <c r="B341" s="1"/>
      <c r="C341" s="36"/>
      <c r="D341" s="197"/>
      <c r="E341" s="198"/>
      <c r="F341" s="142" t="str">
        <f>VLOOKUP(C341,'[2]Acha Air Sales Price List'!$B$1:$D$65536,3,FALSE)</f>
        <v>Exchange rate :</v>
      </c>
      <c r="G341" s="21">
        <f>ROUND(IF(ISBLANK(C341),0,VLOOKUP(C341,'[2]Acha Air Sales Price List'!$B$1:$X$65536,12,FALSE)*$M$14),2)</f>
        <v>0</v>
      </c>
      <c r="H341" s="21"/>
      <c r="I341" s="22">
        <f t="shared" si="8"/>
        <v>0</v>
      </c>
      <c r="J341" s="14"/>
    </row>
    <row r="342" spans="1:10" ht="12.4" hidden="1" customHeight="1">
      <c r="A342" s="13"/>
      <c r="B342" s="1"/>
      <c r="C342" s="36"/>
      <c r="D342" s="197"/>
      <c r="E342" s="198"/>
      <c r="F342" s="142" t="str">
        <f>VLOOKUP(C342,'[2]Acha Air Sales Price List'!$B$1:$D$65536,3,FALSE)</f>
        <v>Exchange rate :</v>
      </c>
      <c r="G342" s="21">
        <f>ROUND(IF(ISBLANK(C342),0,VLOOKUP(C342,'[2]Acha Air Sales Price List'!$B$1:$X$65536,12,FALSE)*$M$14),2)</f>
        <v>0</v>
      </c>
      <c r="H342" s="21"/>
      <c r="I342" s="22">
        <f t="shared" si="8"/>
        <v>0</v>
      </c>
      <c r="J342" s="14"/>
    </row>
    <row r="343" spans="1:10" ht="12.4" hidden="1" customHeight="1">
      <c r="A343" s="13"/>
      <c r="B343" s="1"/>
      <c r="C343" s="37"/>
      <c r="D343" s="197"/>
      <c r="E343" s="198"/>
      <c r="F343" s="142" t="str">
        <f>VLOOKUP(C343,'[2]Acha Air Sales Price List'!$B$1:$D$65536,3,FALSE)</f>
        <v>Exchange rate :</v>
      </c>
      <c r="G343" s="21">
        <f>ROUND(IF(ISBLANK(C343),0,VLOOKUP(C343,'[2]Acha Air Sales Price List'!$B$1:$X$65536,12,FALSE)*$M$14),2)</f>
        <v>0</v>
      </c>
      <c r="H343" s="21"/>
      <c r="I343" s="22">
        <f>ROUND(IF(ISNUMBER(B343), G343*B343, 0),5)</f>
        <v>0</v>
      </c>
      <c r="J343" s="14"/>
    </row>
    <row r="344" spans="1:10" ht="12" hidden="1" customHeight="1">
      <c r="A344" s="13"/>
      <c r="B344" s="1"/>
      <c r="C344" s="36"/>
      <c r="D344" s="197"/>
      <c r="E344" s="198"/>
      <c r="F344" s="142" t="str">
        <f>VLOOKUP(C344,'[2]Acha Air Sales Price List'!$B$1:$D$65536,3,FALSE)</f>
        <v>Exchange rate :</v>
      </c>
      <c r="G344" s="21">
        <f>ROUND(IF(ISBLANK(C344),0,VLOOKUP(C344,'[2]Acha Air Sales Price List'!$B$1:$X$65536,12,FALSE)*$M$14),2)</f>
        <v>0</v>
      </c>
      <c r="H344" s="21"/>
      <c r="I344" s="22">
        <f t="shared" ref="I344:I394" si="9">ROUND(IF(ISNUMBER(B344), G344*B344, 0),5)</f>
        <v>0</v>
      </c>
      <c r="J344" s="14"/>
    </row>
    <row r="345" spans="1:10" ht="12.4" hidden="1" customHeight="1">
      <c r="A345" s="13"/>
      <c r="B345" s="1"/>
      <c r="C345" s="36"/>
      <c r="D345" s="197"/>
      <c r="E345" s="198"/>
      <c r="F345" s="142" t="str">
        <f>VLOOKUP(C345,'[2]Acha Air Sales Price List'!$B$1:$D$65536,3,FALSE)</f>
        <v>Exchange rate :</v>
      </c>
      <c r="G345" s="21">
        <f>ROUND(IF(ISBLANK(C345),0,VLOOKUP(C345,'[2]Acha Air Sales Price List'!$B$1:$X$65536,12,FALSE)*$M$14),2)</f>
        <v>0</v>
      </c>
      <c r="H345" s="21"/>
      <c r="I345" s="22">
        <f t="shared" si="9"/>
        <v>0</v>
      </c>
      <c r="J345" s="14"/>
    </row>
    <row r="346" spans="1:10" ht="12.4" hidden="1" customHeight="1">
      <c r="A346" s="13"/>
      <c r="B346" s="1"/>
      <c r="C346" s="36"/>
      <c r="D346" s="197"/>
      <c r="E346" s="198"/>
      <c r="F346" s="142" t="str">
        <f>VLOOKUP(C346,'[2]Acha Air Sales Price List'!$B$1:$D$65536,3,FALSE)</f>
        <v>Exchange rate :</v>
      </c>
      <c r="G346" s="21">
        <f>ROUND(IF(ISBLANK(C346),0,VLOOKUP(C346,'[2]Acha Air Sales Price List'!$B$1:$X$65536,12,FALSE)*$M$14),2)</f>
        <v>0</v>
      </c>
      <c r="H346" s="21"/>
      <c r="I346" s="22">
        <f t="shared" si="9"/>
        <v>0</v>
      </c>
      <c r="J346" s="14"/>
    </row>
    <row r="347" spans="1:10" ht="12.4" hidden="1" customHeight="1">
      <c r="A347" s="13"/>
      <c r="B347" s="1"/>
      <c r="C347" s="36"/>
      <c r="D347" s="197"/>
      <c r="E347" s="198"/>
      <c r="F347" s="142" t="str">
        <f>VLOOKUP(C347,'[2]Acha Air Sales Price List'!$B$1:$D$65536,3,FALSE)</f>
        <v>Exchange rate :</v>
      </c>
      <c r="G347" s="21">
        <f>ROUND(IF(ISBLANK(C347),0,VLOOKUP(C347,'[2]Acha Air Sales Price List'!$B$1:$X$65536,12,FALSE)*$M$14),2)</f>
        <v>0</v>
      </c>
      <c r="H347" s="21"/>
      <c r="I347" s="22">
        <f t="shared" si="9"/>
        <v>0</v>
      </c>
      <c r="J347" s="14"/>
    </row>
    <row r="348" spans="1:10" ht="12.4" hidden="1" customHeight="1">
      <c r="A348" s="13"/>
      <c r="B348" s="1"/>
      <c r="C348" s="36"/>
      <c r="D348" s="197"/>
      <c r="E348" s="198"/>
      <c r="F348" s="142" t="str">
        <f>VLOOKUP(C348,'[2]Acha Air Sales Price List'!$B$1:$D$65536,3,FALSE)</f>
        <v>Exchange rate :</v>
      </c>
      <c r="G348" s="21">
        <f>ROUND(IF(ISBLANK(C348),0,VLOOKUP(C348,'[2]Acha Air Sales Price List'!$B$1:$X$65536,12,FALSE)*$M$14),2)</f>
        <v>0</v>
      </c>
      <c r="H348" s="21"/>
      <c r="I348" s="22">
        <f t="shared" si="9"/>
        <v>0</v>
      </c>
      <c r="J348" s="14"/>
    </row>
    <row r="349" spans="1:10" ht="12.4" hidden="1" customHeight="1">
      <c r="A349" s="13"/>
      <c r="B349" s="1"/>
      <c r="C349" s="36"/>
      <c r="D349" s="197"/>
      <c r="E349" s="198"/>
      <c r="F349" s="142" t="str">
        <f>VLOOKUP(C349,'[2]Acha Air Sales Price List'!$B$1:$D$65536,3,FALSE)</f>
        <v>Exchange rate :</v>
      </c>
      <c r="G349" s="21">
        <f>ROUND(IF(ISBLANK(C349),0,VLOOKUP(C349,'[2]Acha Air Sales Price List'!$B$1:$X$65536,12,FALSE)*$M$14),2)</f>
        <v>0</v>
      </c>
      <c r="H349" s="21"/>
      <c r="I349" s="22">
        <f t="shared" si="9"/>
        <v>0</v>
      </c>
      <c r="J349" s="14"/>
    </row>
    <row r="350" spans="1:10" ht="12.4" hidden="1" customHeight="1">
      <c r="A350" s="13"/>
      <c r="B350" s="1"/>
      <c r="C350" s="36"/>
      <c r="D350" s="197"/>
      <c r="E350" s="198"/>
      <c r="F350" s="142" t="str">
        <f>VLOOKUP(C350,'[2]Acha Air Sales Price List'!$B$1:$D$65536,3,FALSE)</f>
        <v>Exchange rate :</v>
      </c>
      <c r="G350" s="21">
        <f>ROUND(IF(ISBLANK(C350),0,VLOOKUP(C350,'[2]Acha Air Sales Price List'!$B$1:$X$65536,12,FALSE)*$M$14),2)</f>
        <v>0</v>
      </c>
      <c r="H350" s="21"/>
      <c r="I350" s="22">
        <f t="shared" si="9"/>
        <v>0</v>
      </c>
      <c r="J350" s="14"/>
    </row>
    <row r="351" spans="1:10" ht="12.4" hidden="1" customHeight="1">
      <c r="A351" s="13"/>
      <c r="B351" s="1"/>
      <c r="C351" s="36"/>
      <c r="D351" s="197"/>
      <c r="E351" s="198"/>
      <c r="F351" s="142" t="str">
        <f>VLOOKUP(C351,'[2]Acha Air Sales Price List'!$B$1:$D$65536,3,FALSE)</f>
        <v>Exchange rate :</v>
      </c>
      <c r="G351" s="21">
        <f>ROUND(IF(ISBLANK(C351),0,VLOOKUP(C351,'[2]Acha Air Sales Price List'!$B$1:$X$65536,12,FALSE)*$M$14),2)</f>
        <v>0</v>
      </c>
      <c r="H351" s="21"/>
      <c r="I351" s="22">
        <f t="shared" si="9"/>
        <v>0</v>
      </c>
      <c r="J351" s="14"/>
    </row>
    <row r="352" spans="1:10" ht="12.4" hidden="1" customHeight="1">
      <c r="A352" s="13"/>
      <c r="B352" s="1"/>
      <c r="C352" s="36"/>
      <c r="D352" s="197"/>
      <c r="E352" s="198"/>
      <c r="F352" s="142" t="str">
        <f>VLOOKUP(C352,'[2]Acha Air Sales Price List'!$B$1:$D$65536,3,FALSE)</f>
        <v>Exchange rate :</v>
      </c>
      <c r="G352" s="21">
        <f>ROUND(IF(ISBLANK(C352),0,VLOOKUP(C352,'[2]Acha Air Sales Price List'!$B$1:$X$65536,12,FALSE)*$M$14),2)</f>
        <v>0</v>
      </c>
      <c r="H352" s="21"/>
      <c r="I352" s="22">
        <f t="shared" si="9"/>
        <v>0</v>
      </c>
      <c r="J352" s="14"/>
    </row>
    <row r="353" spans="1:10" ht="12.4" hidden="1" customHeight="1">
      <c r="A353" s="13"/>
      <c r="B353" s="1"/>
      <c r="C353" s="36"/>
      <c r="D353" s="197"/>
      <c r="E353" s="198"/>
      <c r="F353" s="142" t="str">
        <f>VLOOKUP(C353,'[2]Acha Air Sales Price List'!$B$1:$D$65536,3,FALSE)</f>
        <v>Exchange rate :</v>
      </c>
      <c r="G353" s="21">
        <f>ROUND(IF(ISBLANK(C353),0,VLOOKUP(C353,'[2]Acha Air Sales Price List'!$B$1:$X$65536,12,FALSE)*$M$14),2)</f>
        <v>0</v>
      </c>
      <c r="H353" s="21"/>
      <c r="I353" s="22">
        <f t="shared" si="9"/>
        <v>0</v>
      </c>
      <c r="J353" s="14"/>
    </row>
    <row r="354" spans="1:10" ht="12.4" hidden="1" customHeight="1">
      <c r="A354" s="13"/>
      <c r="B354" s="1"/>
      <c r="C354" s="36"/>
      <c r="D354" s="197"/>
      <c r="E354" s="198"/>
      <c r="F354" s="142" t="str">
        <f>VLOOKUP(C354,'[2]Acha Air Sales Price List'!$B$1:$D$65536,3,FALSE)</f>
        <v>Exchange rate :</v>
      </c>
      <c r="G354" s="21">
        <f>ROUND(IF(ISBLANK(C354),0,VLOOKUP(C354,'[2]Acha Air Sales Price List'!$B$1:$X$65536,12,FALSE)*$M$14),2)</f>
        <v>0</v>
      </c>
      <c r="H354" s="21"/>
      <c r="I354" s="22">
        <f t="shared" si="9"/>
        <v>0</v>
      </c>
      <c r="J354" s="14"/>
    </row>
    <row r="355" spans="1:10" ht="12.4" hidden="1" customHeight="1">
      <c r="A355" s="13"/>
      <c r="B355" s="1"/>
      <c r="C355" s="36"/>
      <c r="D355" s="197"/>
      <c r="E355" s="198"/>
      <c r="F355" s="142" t="str">
        <f>VLOOKUP(C355,'[2]Acha Air Sales Price List'!$B$1:$D$65536,3,FALSE)</f>
        <v>Exchange rate :</v>
      </c>
      <c r="G355" s="21">
        <f>ROUND(IF(ISBLANK(C355),0,VLOOKUP(C355,'[2]Acha Air Sales Price List'!$B$1:$X$65536,12,FALSE)*$M$14),2)</f>
        <v>0</v>
      </c>
      <c r="H355" s="21"/>
      <c r="I355" s="22">
        <f t="shared" si="9"/>
        <v>0</v>
      </c>
      <c r="J355" s="14"/>
    </row>
    <row r="356" spans="1:10" ht="12.4" hidden="1" customHeight="1">
      <c r="A356" s="13"/>
      <c r="B356" s="1"/>
      <c r="C356" s="36"/>
      <c r="D356" s="197"/>
      <c r="E356" s="198"/>
      <c r="F356" s="142" t="str">
        <f>VLOOKUP(C356,'[2]Acha Air Sales Price List'!$B$1:$D$65536,3,FALSE)</f>
        <v>Exchange rate :</v>
      </c>
      <c r="G356" s="21">
        <f>ROUND(IF(ISBLANK(C356),0,VLOOKUP(C356,'[2]Acha Air Sales Price List'!$B$1:$X$65536,12,FALSE)*$M$14),2)</f>
        <v>0</v>
      </c>
      <c r="H356" s="21"/>
      <c r="I356" s="22">
        <f t="shared" si="9"/>
        <v>0</v>
      </c>
      <c r="J356" s="14"/>
    </row>
    <row r="357" spans="1:10" ht="12.4" hidden="1" customHeight="1">
      <c r="A357" s="13"/>
      <c r="B357" s="1"/>
      <c r="C357" s="36"/>
      <c r="D357" s="197"/>
      <c r="E357" s="198"/>
      <c r="F357" s="142" t="str">
        <f>VLOOKUP(C357,'[2]Acha Air Sales Price List'!$B$1:$D$65536,3,FALSE)</f>
        <v>Exchange rate :</v>
      </c>
      <c r="G357" s="21">
        <f>ROUND(IF(ISBLANK(C357),0,VLOOKUP(C357,'[2]Acha Air Sales Price List'!$B$1:$X$65536,12,FALSE)*$M$14),2)</f>
        <v>0</v>
      </c>
      <c r="H357" s="21"/>
      <c r="I357" s="22">
        <f t="shared" si="9"/>
        <v>0</v>
      </c>
      <c r="J357" s="14"/>
    </row>
    <row r="358" spans="1:10" ht="12.4" hidden="1" customHeight="1">
      <c r="A358" s="13"/>
      <c r="B358" s="1"/>
      <c r="C358" s="36"/>
      <c r="D358" s="197"/>
      <c r="E358" s="198"/>
      <c r="F358" s="142" t="str">
        <f>VLOOKUP(C358,'[2]Acha Air Sales Price List'!$B$1:$D$65536,3,FALSE)</f>
        <v>Exchange rate :</v>
      </c>
      <c r="G358" s="21">
        <f>ROUND(IF(ISBLANK(C358),0,VLOOKUP(C358,'[2]Acha Air Sales Price List'!$B$1:$X$65536,12,FALSE)*$M$14),2)</f>
        <v>0</v>
      </c>
      <c r="H358" s="21"/>
      <c r="I358" s="22">
        <f t="shared" si="9"/>
        <v>0</v>
      </c>
      <c r="J358" s="14"/>
    </row>
    <row r="359" spans="1:10" ht="12.4" hidden="1" customHeight="1">
      <c r="A359" s="13"/>
      <c r="B359" s="1"/>
      <c r="C359" s="36"/>
      <c r="D359" s="197"/>
      <c r="E359" s="198"/>
      <c r="F359" s="142" t="str">
        <f>VLOOKUP(C359,'[2]Acha Air Sales Price List'!$B$1:$D$65536,3,FALSE)</f>
        <v>Exchange rate :</v>
      </c>
      <c r="G359" s="21">
        <f>ROUND(IF(ISBLANK(C359),0,VLOOKUP(C359,'[2]Acha Air Sales Price List'!$B$1:$X$65536,12,FALSE)*$M$14),2)</f>
        <v>0</v>
      </c>
      <c r="H359" s="21"/>
      <c r="I359" s="22">
        <f t="shared" si="9"/>
        <v>0</v>
      </c>
      <c r="J359" s="14"/>
    </row>
    <row r="360" spans="1:10" ht="12.4" hidden="1" customHeight="1">
      <c r="A360" s="13"/>
      <c r="B360" s="1"/>
      <c r="C360" s="36"/>
      <c r="D360" s="197"/>
      <c r="E360" s="198"/>
      <c r="F360" s="142" t="str">
        <f>VLOOKUP(C360,'[2]Acha Air Sales Price List'!$B$1:$D$65536,3,FALSE)</f>
        <v>Exchange rate :</v>
      </c>
      <c r="G360" s="21">
        <f>ROUND(IF(ISBLANK(C360),0,VLOOKUP(C360,'[2]Acha Air Sales Price List'!$B$1:$X$65536,12,FALSE)*$M$14),2)</f>
        <v>0</v>
      </c>
      <c r="H360" s="21"/>
      <c r="I360" s="22">
        <f t="shared" si="9"/>
        <v>0</v>
      </c>
      <c r="J360" s="14"/>
    </row>
    <row r="361" spans="1:10" ht="12.4" hidden="1" customHeight="1">
      <c r="A361" s="13"/>
      <c r="B361" s="1"/>
      <c r="C361" s="36"/>
      <c r="D361" s="197"/>
      <c r="E361" s="198"/>
      <c r="F361" s="142" t="str">
        <f>VLOOKUP(C361,'[2]Acha Air Sales Price List'!$B$1:$D$65536,3,FALSE)</f>
        <v>Exchange rate :</v>
      </c>
      <c r="G361" s="21">
        <f>ROUND(IF(ISBLANK(C361),0,VLOOKUP(C361,'[2]Acha Air Sales Price List'!$B$1:$X$65536,12,FALSE)*$M$14),2)</f>
        <v>0</v>
      </c>
      <c r="H361" s="21"/>
      <c r="I361" s="22">
        <f t="shared" si="9"/>
        <v>0</v>
      </c>
      <c r="J361" s="14"/>
    </row>
    <row r="362" spans="1:10" ht="12.4" hidden="1" customHeight="1">
      <c r="A362" s="13"/>
      <c r="B362" s="1"/>
      <c r="C362" s="36"/>
      <c r="D362" s="197"/>
      <c r="E362" s="198"/>
      <c r="F362" s="142" t="str">
        <f>VLOOKUP(C362,'[2]Acha Air Sales Price List'!$B$1:$D$65536,3,FALSE)</f>
        <v>Exchange rate :</v>
      </c>
      <c r="G362" s="21">
        <f>ROUND(IF(ISBLANK(C362),0,VLOOKUP(C362,'[2]Acha Air Sales Price List'!$B$1:$X$65536,12,FALSE)*$M$14),2)</f>
        <v>0</v>
      </c>
      <c r="H362" s="21"/>
      <c r="I362" s="22">
        <f t="shared" si="9"/>
        <v>0</v>
      </c>
      <c r="J362" s="14"/>
    </row>
    <row r="363" spans="1:10" ht="12.4" hidden="1" customHeight="1">
      <c r="A363" s="13"/>
      <c r="B363" s="1"/>
      <c r="C363" s="36"/>
      <c r="D363" s="197"/>
      <c r="E363" s="198"/>
      <c r="F363" s="142" t="str">
        <f>VLOOKUP(C363,'[2]Acha Air Sales Price List'!$B$1:$D$65536,3,FALSE)</f>
        <v>Exchange rate :</v>
      </c>
      <c r="G363" s="21">
        <f>ROUND(IF(ISBLANK(C363),0,VLOOKUP(C363,'[2]Acha Air Sales Price List'!$B$1:$X$65536,12,FALSE)*$M$14),2)</f>
        <v>0</v>
      </c>
      <c r="H363" s="21"/>
      <c r="I363" s="22">
        <f t="shared" si="9"/>
        <v>0</v>
      </c>
      <c r="J363" s="14"/>
    </row>
    <row r="364" spans="1:10" ht="12.4" hidden="1" customHeight="1">
      <c r="A364" s="13"/>
      <c r="B364" s="1"/>
      <c r="C364" s="36"/>
      <c r="D364" s="197"/>
      <c r="E364" s="198"/>
      <c r="F364" s="142" t="str">
        <f>VLOOKUP(C364,'[2]Acha Air Sales Price List'!$B$1:$D$65536,3,FALSE)</f>
        <v>Exchange rate :</v>
      </c>
      <c r="G364" s="21">
        <f>ROUND(IF(ISBLANK(C364),0,VLOOKUP(C364,'[2]Acha Air Sales Price List'!$B$1:$X$65536,12,FALSE)*$M$14),2)</f>
        <v>0</v>
      </c>
      <c r="H364" s="21"/>
      <c r="I364" s="22">
        <f t="shared" si="9"/>
        <v>0</v>
      </c>
      <c r="J364" s="14"/>
    </row>
    <row r="365" spans="1:10" ht="12.4" hidden="1" customHeight="1">
      <c r="A365" s="13"/>
      <c r="B365" s="1"/>
      <c r="C365" s="36"/>
      <c r="D365" s="197"/>
      <c r="E365" s="198"/>
      <c r="F365" s="142" t="str">
        <f>VLOOKUP(C365,'[2]Acha Air Sales Price List'!$B$1:$D$65536,3,FALSE)</f>
        <v>Exchange rate :</v>
      </c>
      <c r="G365" s="21">
        <f>ROUND(IF(ISBLANK(C365),0,VLOOKUP(C365,'[2]Acha Air Sales Price List'!$B$1:$X$65536,12,FALSE)*$M$14),2)</f>
        <v>0</v>
      </c>
      <c r="H365" s="21"/>
      <c r="I365" s="22">
        <f t="shared" si="9"/>
        <v>0</v>
      </c>
      <c r="J365" s="14"/>
    </row>
    <row r="366" spans="1:10" ht="12.4" hidden="1" customHeight="1">
      <c r="A366" s="13"/>
      <c r="B366" s="1"/>
      <c r="C366" s="36"/>
      <c r="D366" s="197"/>
      <c r="E366" s="198"/>
      <c r="F366" s="142" t="str">
        <f>VLOOKUP(C366,'[2]Acha Air Sales Price List'!$B$1:$D$65536,3,FALSE)</f>
        <v>Exchange rate :</v>
      </c>
      <c r="G366" s="21">
        <f>ROUND(IF(ISBLANK(C366),0,VLOOKUP(C366,'[2]Acha Air Sales Price List'!$B$1:$X$65536,12,FALSE)*$M$14),2)</f>
        <v>0</v>
      </c>
      <c r="H366" s="21"/>
      <c r="I366" s="22">
        <f t="shared" si="9"/>
        <v>0</v>
      </c>
      <c r="J366" s="14"/>
    </row>
    <row r="367" spans="1:10" ht="12.4" hidden="1" customHeight="1">
      <c r="A367" s="13"/>
      <c r="B367" s="1"/>
      <c r="C367" s="37"/>
      <c r="D367" s="197"/>
      <c r="E367" s="198"/>
      <c r="F367" s="142" t="str">
        <f>VLOOKUP(C367,'[2]Acha Air Sales Price List'!$B$1:$D$65536,3,FALSE)</f>
        <v>Exchange rate :</v>
      </c>
      <c r="G367" s="21">
        <f>ROUND(IF(ISBLANK(C367),0,VLOOKUP(C367,'[2]Acha Air Sales Price List'!$B$1:$X$65536,12,FALSE)*$M$14),2)</f>
        <v>0</v>
      </c>
      <c r="H367" s="21"/>
      <c r="I367" s="22">
        <f t="shared" si="9"/>
        <v>0</v>
      </c>
      <c r="J367" s="14"/>
    </row>
    <row r="368" spans="1:10" ht="12" hidden="1" customHeight="1">
      <c r="A368" s="13"/>
      <c r="B368" s="1"/>
      <c r="C368" s="36"/>
      <c r="D368" s="197"/>
      <c r="E368" s="198"/>
      <c r="F368" s="142" t="str">
        <f>VLOOKUP(C368,'[2]Acha Air Sales Price List'!$B$1:$D$65536,3,FALSE)</f>
        <v>Exchange rate :</v>
      </c>
      <c r="G368" s="21">
        <f>ROUND(IF(ISBLANK(C368),0,VLOOKUP(C368,'[2]Acha Air Sales Price List'!$B$1:$X$65536,12,FALSE)*$M$14),2)</f>
        <v>0</v>
      </c>
      <c r="H368" s="21"/>
      <c r="I368" s="22">
        <f t="shared" si="9"/>
        <v>0</v>
      </c>
      <c r="J368" s="14"/>
    </row>
    <row r="369" spans="1:10" ht="12.4" hidden="1" customHeight="1">
      <c r="A369" s="13"/>
      <c r="B369" s="1"/>
      <c r="C369" s="36"/>
      <c r="D369" s="197"/>
      <c r="E369" s="198"/>
      <c r="F369" s="142" t="str">
        <f>VLOOKUP(C369,'[2]Acha Air Sales Price List'!$B$1:$D$65536,3,FALSE)</f>
        <v>Exchange rate :</v>
      </c>
      <c r="G369" s="21">
        <f>ROUND(IF(ISBLANK(C369),0,VLOOKUP(C369,'[2]Acha Air Sales Price List'!$B$1:$X$65536,12,FALSE)*$M$14),2)</f>
        <v>0</v>
      </c>
      <c r="H369" s="21"/>
      <c r="I369" s="22">
        <f t="shared" si="9"/>
        <v>0</v>
      </c>
      <c r="J369" s="14"/>
    </row>
    <row r="370" spans="1:10" ht="12.4" hidden="1" customHeight="1">
      <c r="A370" s="13"/>
      <c r="B370" s="1"/>
      <c r="C370" s="36"/>
      <c r="D370" s="197"/>
      <c r="E370" s="198"/>
      <c r="F370" s="142" t="str">
        <f>VLOOKUP(C370,'[2]Acha Air Sales Price List'!$B$1:$D$65536,3,FALSE)</f>
        <v>Exchange rate :</v>
      </c>
      <c r="G370" s="21">
        <f>ROUND(IF(ISBLANK(C370),0,VLOOKUP(C370,'[2]Acha Air Sales Price List'!$B$1:$X$65536,12,FALSE)*$M$14),2)</f>
        <v>0</v>
      </c>
      <c r="H370" s="21"/>
      <c r="I370" s="22">
        <f t="shared" si="9"/>
        <v>0</v>
      </c>
      <c r="J370" s="14"/>
    </row>
    <row r="371" spans="1:10" ht="12.4" hidden="1" customHeight="1">
      <c r="A371" s="13"/>
      <c r="B371" s="1"/>
      <c r="C371" s="36"/>
      <c r="D371" s="197"/>
      <c r="E371" s="198"/>
      <c r="F371" s="142" t="str">
        <f>VLOOKUP(C371,'[2]Acha Air Sales Price List'!$B$1:$D$65536,3,FALSE)</f>
        <v>Exchange rate :</v>
      </c>
      <c r="G371" s="21">
        <f>ROUND(IF(ISBLANK(C371),0,VLOOKUP(C371,'[2]Acha Air Sales Price List'!$B$1:$X$65536,12,FALSE)*$M$14),2)</f>
        <v>0</v>
      </c>
      <c r="H371" s="21"/>
      <c r="I371" s="22">
        <f t="shared" si="9"/>
        <v>0</v>
      </c>
      <c r="J371" s="14"/>
    </row>
    <row r="372" spans="1:10" ht="12.4" hidden="1" customHeight="1">
      <c r="A372" s="13"/>
      <c r="B372" s="1"/>
      <c r="C372" s="36"/>
      <c r="D372" s="197"/>
      <c r="E372" s="198"/>
      <c r="F372" s="142" t="str">
        <f>VLOOKUP(C372,'[2]Acha Air Sales Price List'!$B$1:$D$65536,3,FALSE)</f>
        <v>Exchange rate :</v>
      </c>
      <c r="G372" s="21">
        <f>ROUND(IF(ISBLANK(C372),0,VLOOKUP(C372,'[2]Acha Air Sales Price List'!$B$1:$X$65536,12,FALSE)*$M$14),2)</f>
        <v>0</v>
      </c>
      <c r="H372" s="21"/>
      <c r="I372" s="22">
        <f t="shared" si="9"/>
        <v>0</v>
      </c>
      <c r="J372" s="14"/>
    </row>
    <row r="373" spans="1:10" ht="12.4" hidden="1" customHeight="1">
      <c r="A373" s="13"/>
      <c r="B373" s="1"/>
      <c r="C373" s="36"/>
      <c r="D373" s="197"/>
      <c r="E373" s="198"/>
      <c r="F373" s="142" t="str">
        <f>VLOOKUP(C373,'[2]Acha Air Sales Price List'!$B$1:$D$65536,3,FALSE)</f>
        <v>Exchange rate :</v>
      </c>
      <c r="G373" s="21">
        <f>ROUND(IF(ISBLANK(C373),0,VLOOKUP(C373,'[2]Acha Air Sales Price List'!$B$1:$X$65536,12,FALSE)*$M$14),2)</f>
        <v>0</v>
      </c>
      <c r="H373" s="21"/>
      <c r="I373" s="22">
        <f t="shared" si="9"/>
        <v>0</v>
      </c>
      <c r="J373" s="14"/>
    </row>
    <row r="374" spans="1:10" ht="12.4" hidden="1" customHeight="1">
      <c r="A374" s="13"/>
      <c r="B374" s="1"/>
      <c r="C374" s="36"/>
      <c r="D374" s="197"/>
      <c r="E374" s="198"/>
      <c r="F374" s="142" t="str">
        <f>VLOOKUP(C374,'[2]Acha Air Sales Price List'!$B$1:$D$65536,3,FALSE)</f>
        <v>Exchange rate :</v>
      </c>
      <c r="G374" s="21">
        <f>ROUND(IF(ISBLANK(C374),0,VLOOKUP(C374,'[2]Acha Air Sales Price List'!$B$1:$X$65536,12,FALSE)*$M$14),2)</f>
        <v>0</v>
      </c>
      <c r="H374" s="21"/>
      <c r="I374" s="22">
        <f t="shared" si="9"/>
        <v>0</v>
      </c>
      <c r="J374" s="14"/>
    </row>
    <row r="375" spans="1:10" ht="12.4" hidden="1" customHeight="1">
      <c r="A375" s="13"/>
      <c r="B375" s="1"/>
      <c r="C375" s="36"/>
      <c r="D375" s="197"/>
      <c r="E375" s="198"/>
      <c r="F375" s="142" t="str">
        <f>VLOOKUP(C375,'[2]Acha Air Sales Price List'!$B$1:$D$65536,3,FALSE)</f>
        <v>Exchange rate :</v>
      </c>
      <c r="G375" s="21">
        <f>ROUND(IF(ISBLANK(C375),0,VLOOKUP(C375,'[2]Acha Air Sales Price List'!$B$1:$X$65536,12,FALSE)*$M$14),2)</f>
        <v>0</v>
      </c>
      <c r="H375" s="21"/>
      <c r="I375" s="22">
        <f t="shared" si="9"/>
        <v>0</v>
      </c>
      <c r="J375" s="14"/>
    </row>
    <row r="376" spans="1:10" ht="12.4" hidden="1" customHeight="1">
      <c r="A376" s="13"/>
      <c r="B376" s="1"/>
      <c r="C376" s="36"/>
      <c r="D376" s="197"/>
      <c r="E376" s="198"/>
      <c r="F376" s="142" t="str">
        <f>VLOOKUP(C376,'[2]Acha Air Sales Price List'!$B$1:$D$65536,3,FALSE)</f>
        <v>Exchange rate :</v>
      </c>
      <c r="G376" s="21">
        <f>ROUND(IF(ISBLANK(C376),0,VLOOKUP(C376,'[2]Acha Air Sales Price List'!$B$1:$X$65536,12,FALSE)*$M$14),2)</f>
        <v>0</v>
      </c>
      <c r="H376" s="21"/>
      <c r="I376" s="22">
        <f t="shared" si="9"/>
        <v>0</v>
      </c>
      <c r="J376" s="14"/>
    </row>
    <row r="377" spans="1:10" ht="12.4" hidden="1" customHeight="1">
      <c r="A377" s="13"/>
      <c r="B377" s="1"/>
      <c r="C377" s="36"/>
      <c r="D377" s="197"/>
      <c r="E377" s="198"/>
      <c r="F377" s="142" t="str">
        <f>VLOOKUP(C377,'[2]Acha Air Sales Price List'!$B$1:$D$65536,3,FALSE)</f>
        <v>Exchange rate :</v>
      </c>
      <c r="G377" s="21">
        <f>ROUND(IF(ISBLANK(C377),0,VLOOKUP(C377,'[2]Acha Air Sales Price List'!$B$1:$X$65536,12,FALSE)*$M$14),2)</f>
        <v>0</v>
      </c>
      <c r="H377" s="21"/>
      <c r="I377" s="22">
        <f t="shared" si="9"/>
        <v>0</v>
      </c>
      <c r="J377" s="14"/>
    </row>
    <row r="378" spans="1:10" ht="12.4" hidden="1" customHeight="1">
      <c r="A378" s="13"/>
      <c r="B378" s="1"/>
      <c r="C378" s="36"/>
      <c r="D378" s="197"/>
      <c r="E378" s="198"/>
      <c r="F378" s="142" t="str">
        <f>VLOOKUP(C378,'[2]Acha Air Sales Price List'!$B$1:$D$65536,3,FALSE)</f>
        <v>Exchange rate :</v>
      </c>
      <c r="G378" s="21">
        <f>ROUND(IF(ISBLANK(C378),0,VLOOKUP(C378,'[2]Acha Air Sales Price List'!$B$1:$X$65536,12,FALSE)*$M$14),2)</f>
        <v>0</v>
      </c>
      <c r="H378" s="21"/>
      <c r="I378" s="22">
        <f t="shared" si="9"/>
        <v>0</v>
      </c>
      <c r="J378" s="14"/>
    </row>
    <row r="379" spans="1:10" ht="12.4" hidden="1" customHeight="1">
      <c r="A379" s="13"/>
      <c r="B379" s="1"/>
      <c r="C379" s="36"/>
      <c r="D379" s="197"/>
      <c r="E379" s="198"/>
      <c r="F379" s="142" t="str">
        <f>VLOOKUP(C379,'[2]Acha Air Sales Price List'!$B$1:$D$65536,3,FALSE)</f>
        <v>Exchange rate :</v>
      </c>
      <c r="G379" s="21">
        <f>ROUND(IF(ISBLANK(C379),0,VLOOKUP(C379,'[2]Acha Air Sales Price List'!$B$1:$X$65536,12,FALSE)*$M$14),2)</f>
        <v>0</v>
      </c>
      <c r="H379" s="21"/>
      <c r="I379" s="22">
        <f t="shared" si="9"/>
        <v>0</v>
      </c>
      <c r="J379" s="14"/>
    </row>
    <row r="380" spans="1:10" ht="12.4" hidden="1" customHeight="1">
      <c r="A380" s="13"/>
      <c r="B380" s="1"/>
      <c r="C380" s="36"/>
      <c r="D380" s="197"/>
      <c r="E380" s="198"/>
      <c r="F380" s="142" t="str">
        <f>VLOOKUP(C380,'[2]Acha Air Sales Price List'!$B$1:$D$65536,3,FALSE)</f>
        <v>Exchange rate :</v>
      </c>
      <c r="G380" s="21">
        <f>ROUND(IF(ISBLANK(C380),0,VLOOKUP(C380,'[2]Acha Air Sales Price List'!$B$1:$X$65536,12,FALSE)*$M$14),2)</f>
        <v>0</v>
      </c>
      <c r="H380" s="21"/>
      <c r="I380" s="22">
        <f t="shared" si="9"/>
        <v>0</v>
      </c>
      <c r="J380" s="14"/>
    </row>
    <row r="381" spans="1:10" ht="12.4" hidden="1" customHeight="1">
      <c r="A381" s="13"/>
      <c r="B381" s="1"/>
      <c r="C381" s="36"/>
      <c r="D381" s="197"/>
      <c r="E381" s="198"/>
      <c r="F381" s="142" t="str">
        <f>VLOOKUP(C381,'[2]Acha Air Sales Price List'!$B$1:$D$65536,3,FALSE)</f>
        <v>Exchange rate :</v>
      </c>
      <c r="G381" s="21">
        <f>ROUND(IF(ISBLANK(C381),0,VLOOKUP(C381,'[2]Acha Air Sales Price List'!$B$1:$X$65536,12,FALSE)*$M$14),2)</f>
        <v>0</v>
      </c>
      <c r="H381" s="21"/>
      <c r="I381" s="22">
        <f t="shared" si="9"/>
        <v>0</v>
      </c>
      <c r="J381" s="14"/>
    </row>
    <row r="382" spans="1:10" ht="12.4" hidden="1" customHeight="1">
      <c r="A382" s="13"/>
      <c r="B382" s="1"/>
      <c r="C382" s="36"/>
      <c r="D382" s="197"/>
      <c r="E382" s="198"/>
      <c r="F382" s="142" t="str">
        <f>VLOOKUP(C382,'[2]Acha Air Sales Price List'!$B$1:$D$65536,3,FALSE)</f>
        <v>Exchange rate :</v>
      </c>
      <c r="G382" s="21">
        <f>ROUND(IF(ISBLANK(C382),0,VLOOKUP(C382,'[2]Acha Air Sales Price List'!$B$1:$X$65536,12,FALSE)*$M$14),2)</f>
        <v>0</v>
      </c>
      <c r="H382" s="21"/>
      <c r="I382" s="22">
        <f t="shared" si="9"/>
        <v>0</v>
      </c>
      <c r="J382" s="14"/>
    </row>
    <row r="383" spans="1:10" ht="12.4" hidden="1" customHeight="1">
      <c r="A383" s="13"/>
      <c r="B383" s="1"/>
      <c r="C383" s="36"/>
      <c r="D383" s="197"/>
      <c r="E383" s="198"/>
      <c r="F383" s="142" t="str">
        <f>VLOOKUP(C383,'[2]Acha Air Sales Price List'!$B$1:$D$65536,3,FALSE)</f>
        <v>Exchange rate :</v>
      </c>
      <c r="G383" s="21">
        <f>ROUND(IF(ISBLANK(C383),0,VLOOKUP(C383,'[2]Acha Air Sales Price List'!$B$1:$X$65536,12,FALSE)*$M$14),2)</f>
        <v>0</v>
      </c>
      <c r="H383" s="21"/>
      <c r="I383" s="22">
        <f t="shared" si="9"/>
        <v>0</v>
      </c>
      <c r="J383" s="14"/>
    </row>
    <row r="384" spans="1:10" ht="12.4" hidden="1" customHeight="1">
      <c r="A384" s="13"/>
      <c r="B384" s="1"/>
      <c r="C384" s="36"/>
      <c r="D384" s="197"/>
      <c r="E384" s="198"/>
      <c r="F384" s="142" t="str">
        <f>VLOOKUP(C384,'[2]Acha Air Sales Price List'!$B$1:$D$65536,3,FALSE)</f>
        <v>Exchange rate :</v>
      </c>
      <c r="G384" s="21">
        <f>ROUND(IF(ISBLANK(C384),0,VLOOKUP(C384,'[2]Acha Air Sales Price List'!$B$1:$X$65536,12,FALSE)*$M$14),2)</f>
        <v>0</v>
      </c>
      <c r="H384" s="21"/>
      <c r="I384" s="22">
        <f t="shared" si="9"/>
        <v>0</v>
      </c>
      <c r="J384" s="14"/>
    </row>
    <row r="385" spans="1:10" ht="12.4" hidden="1" customHeight="1">
      <c r="A385" s="13"/>
      <c r="B385" s="1"/>
      <c r="C385" s="36"/>
      <c r="D385" s="197"/>
      <c r="E385" s="198"/>
      <c r="F385" s="142" t="str">
        <f>VLOOKUP(C385,'[2]Acha Air Sales Price List'!$B$1:$D$65536,3,FALSE)</f>
        <v>Exchange rate :</v>
      </c>
      <c r="G385" s="21">
        <f>ROUND(IF(ISBLANK(C385),0,VLOOKUP(C385,'[2]Acha Air Sales Price List'!$B$1:$X$65536,12,FALSE)*$M$14),2)</f>
        <v>0</v>
      </c>
      <c r="H385" s="21"/>
      <c r="I385" s="22">
        <f t="shared" si="9"/>
        <v>0</v>
      </c>
      <c r="J385" s="14"/>
    </row>
    <row r="386" spans="1:10" ht="12.4" hidden="1" customHeight="1">
      <c r="A386" s="13"/>
      <c r="B386" s="1"/>
      <c r="C386" s="36"/>
      <c r="D386" s="197"/>
      <c r="E386" s="198"/>
      <c r="F386" s="142" t="str">
        <f>VLOOKUP(C386,'[2]Acha Air Sales Price List'!$B$1:$D$65536,3,FALSE)</f>
        <v>Exchange rate :</v>
      </c>
      <c r="G386" s="21">
        <f>ROUND(IF(ISBLANK(C386),0,VLOOKUP(C386,'[2]Acha Air Sales Price List'!$B$1:$X$65536,12,FALSE)*$M$14),2)</f>
        <v>0</v>
      </c>
      <c r="H386" s="21"/>
      <c r="I386" s="22">
        <f t="shared" si="9"/>
        <v>0</v>
      </c>
      <c r="J386" s="14"/>
    </row>
    <row r="387" spans="1:10" ht="12.4" hidden="1" customHeight="1">
      <c r="A387" s="13"/>
      <c r="B387" s="1"/>
      <c r="C387" s="36"/>
      <c r="D387" s="197"/>
      <c r="E387" s="198"/>
      <c r="F387" s="142" t="str">
        <f>VLOOKUP(C387,'[2]Acha Air Sales Price List'!$B$1:$D$65536,3,FALSE)</f>
        <v>Exchange rate :</v>
      </c>
      <c r="G387" s="21">
        <f>ROUND(IF(ISBLANK(C387),0,VLOOKUP(C387,'[2]Acha Air Sales Price List'!$B$1:$X$65536,12,FALSE)*$M$14),2)</f>
        <v>0</v>
      </c>
      <c r="H387" s="21"/>
      <c r="I387" s="22">
        <f t="shared" si="9"/>
        <v>0</v>
      </c>
      <c r="J387" s="14"/>
    </row>
    <row r="388" spans="1:10" ht="12.4" hidden="1" customHeight="1">
      <c r="A388" s="13"/>
      <c r="B388" s="1"/>
      <c r="C388" s="36"/>
      <c r="D388" s="197"/>
      <c r="E388" s="198"/>
      <c r="F388" s="142" t="str">
        <f>VLOOKUP(C388,'[2]Acha Air Sales Price List'!$B$1:$D$65536,3,FALSE)</f>
        <v>Exchange rate :</v>
      </c>
      <c r="G388" s="21">
        <f>ROUND(IF(ISBLANK(C388),0,VLOOKUP(C388,'[2]Acha Air Sales Price List'!$B$1:$X$65536,12,FALSE)*$M$14),2)</f>
        <v>0</v>
      </c>
      <c r="H388" s="21"/>
      <c r="I388" s="22">
        <f t="shared" si="9"/>
        <v>0</v>
      </c>
      <c r="J388" s="14"/>
    </row>
    <row r="389" spans="1:10" ht="12.4" hidden="1" customHeight="1">
      <c r="A389" s="13"/>
      <c r="B389" s="1"/>
      <c r="C389" s="36"/>
      <c r="D389" s="197"/>
      <c r="E389" s="198"/>
      <c r="F389" s="142" t="str">
        <f>VLOOKUP(C389,'[2]Acha Air Sales Price List'!$B$1:$D$65536,3,FALSE)</f>
        <v>Exchange rate :</v>
      </c>
      <c r="G389" s="21">
        <f>ROUND(IF(ISBLANK(C389),0,VLOOKUP(C389,'[2]Acha Air Sales Price List'!$B$1:$X$65536,12,FALSE)*$M$14),2)</f>
        <v>0</v>
      </c>
      <c r="H389" s="21"/>
      <c r="I389" s="22">
        <f t="shared" si="9"/>
        <v>0</v>
      </c>
      <c r="J389" s="14"/>
    </row>
    <row r="390" spans="1:10" ht="12.4" hidden="1" customHeight="1">
      <c r="A390" s="13"/>
      <c r="B390" s="1"/>
      <c r="C390" s="36"/>
      <c r="D390" s="197"/>
      <c r="E390" s="198"/>
      <c r="F390" s="142" t="str">
        <f>VLOOKUP(C390,'[2]Acha Air Sales Price List'!$B$1:$D$65536,3,FALSE)</f>
        <v>Exchange rate :</v>
      </c>
      <c r="G390" s="21">
        <f>ROUND(IF(ISBLANK(C390),0,VLOOKUP(C390,'[2]Acha Air Sales Price List'!$B$1:$X$65536,12,FALSE)*$M$14),2)</f>
        <v>0</v>
      </c>
      <c r="H390" s="21"/>
      <c r="I390" s="22">
        <f t="shared" si="9"/>
        <v>0</v>
      </c>
      <c r="J390" s="14"/>
    </row>
    <row r="391" spans="1:10" ht="12.4" hidden="1" customHeight="1">
      <c r="A391" s="13"/>
      <c r="B391" s="1"/>
      <c r="C391" s="36"/>
      <c r="D391" s="197"/>
      <c r="E391" s="198"/>
      <c r="F391" s="142" t="str">
        <f>VLOOKUP(C391,'[2]Acha Air Sales Price List'!$B$1:$D$65536,3,FALSE)</f>
        <v>Exchange rate :</v>
      </c>
      <c r="G391" s="21">
        <f>ROUND(IF(ISBLANK(C391),0,VLOOKUP(C391,'[2]Acha Air Sales Price List'!$B$1:$X$65536,12,FALSE)*$M$14),2)</f>
        <v>0</v>
      </c>
      <c r="H391" s="21"/>
      <c r="I391" s="22">
        <f t="shared" si="9"/>
        <v>0</v>
      </c>
      <c r="J391" s="14"/>
    </row>
    <row r="392" spans="1:10" ht="12.4" hidden="1" customHeight="1">
      <c r="A392" s="13"/>
      <c r="B392" s="1"/>
      <c r="C392" s="36"/>
      <c r="D392" s="197"/>
      <c r="E392" s="198"/>
      <c r="F392" s="142" t="str">
        <f>VLOOKUP(C392,'[2]Acha Air Sales Price List'!$B$1:$D$65536,3,FALSE)</f>
        <v>Exchange rate :</v>
      </c>
      <c r="G392" s="21">
        <f>ROUND(IF(ISBLANK(C392),0,VLOOKUP(C392,'[2]Acha Air Sales Price List'!$B$1:$X$65536,12,FALSE)*$M$14),2)</f>
        <v>0</v>
      </c>
      <c r="H392" s="21"/>
      <c r="I392" s="22">
        <f t="shared" si="9"/>
        <v>0</v>
      </c>
      <c r="J392" s="14"/>
    </row>
    <row r="393" spans="1:10" ht="12.4" hidden="1" customHeight="1">
      <c r="A393" s="13"/>
      <c r="B393" s="1"/>
      <c r="C393" s="36"/>
      <c r="D393" s="197"/>
      <c r="E393" s="198"/>
      <c r="F393" s="142" t="str">
        <f>VLOOKUP(C393,'[2]Acha Air Sales Price List'!$B$1:$D$65536,3,FALSE)</f>
        <v>Exchange rate :</v>
      </c>
      <c r="G393" s="21">
        <f>ROUND(IF(ISBLANK(C393),0,VLOOKUP(C393,'[2]Acha Air Sales Price List'!$B$1:$X$65536,12,FALSE)*$M$14),2)</f>
        <v>0</v>
      </c>
      <c r="H393" s="21"/>
      <c r="I393" s="22">
        <f t="shared" si="9"/>
        <v>0</v>
      </c>
      <c r="J393" s="14"/>
    </row>
    <row r="394" spans="1:10" ht="12.4" hidden="1" customHeight="1">
      <c r="A394" s="13"/>
      <c r="B394" s="1"/>
      <c r="C394" s="36"/>
      <c r="D394" s="197"/>
      <c r="E394" s="198"/>
      <c r="F394" s="142" t="str">
        <f>VLOOKUP(C394,'[2]Acha Air Sales Price List'!$B$1:$D$65536,3,FALSE)</f>
        <v>Exchange rate :</v>
      </c>
      <c r="G394" s="21">
        <f>ROUND(IF(ISBLANK(C394),0,VLOOKUP(C394,'[2]Acha Air Sales Price List'!$B$1:$X$65536,12,FALSE)*$M$14),2)</f>
        <v>0</v>
      </c>
      <c r="H394" s="21"/>
      <c r="I394" s="22">
        <f t="shared" si="9"/>
        <v>0</v>
      </c>
      <c r="J394" s="14"/>
    </row>
    <row r="395" spans="1:10" ht="12.4" hidden="1" customHeight="1">
      <c r="A395" s="13"/>
      <c r="B395" s="1"/>
      <c r="C395" s="37"/>
      <c r="D395" s="197"/>
      <c r="E395" s="198"/>
      <c r="F395" s="142" t="str">
        <f>VLOOKUP(C395,'[2]Acha Air Sales Price List'!$B$1:$D$65536,3,FALSE)</f>
        <v>Exchange rate :</v>
      </c>
      <c r="G395" s="21">
        <f>ROUND(IF(ISBLANK(C395),0,VLOOKUP(C395,'[2]Acha Air Sales Price List'!$B$1:$X$65536,12,FALSE)*$M$14),2)</f>
        <v>0</v>
      </c>
      <c r="H395" s="21"/>
      <c r="I395" s="22">
        <f>ROUND(IF(ISNUMBER(B395), G395*B395, 0),5)</f>
        <v>0</v>
      </c>
      <c r="J395" s="14"/>
    </row>
    <row r="396" spans="1:10" ht="12" hidden="1" customHeight="1">
      <c r="A396" s="13"/>
      <c r="B396" s="1"/>
      <c r="C396" s="36"/>
      <c r="D396" s="197"/>
      <c r="E396" s="198"/>
      <c r="F396" s="142" t="str">
        <f>VLOOKUP(C396,'[2]Acha Air Sales Price List'!$B$1:$D$65536,3,FALSE)</f>
        <v>Exchange rate :</v>
      </c>
      <c r="G396" s="21">
        <f>ROUND(IF(ISBLANK(C396),0,VLOOKUP(C396,'[2]Acha Air Sales Price List'!$B$1:$X$65536,12,FALSE)*$M$14),2)</f>
        <v>0</v>
      </c>
      <c r="H396" s="21"/>
      <c r="I396" s="22">
        <f t="shared" ref="I396:I450" si="10">ROUND(IF(ISNUMBER(B396), G396*B396, 0),5)</f>
        <v>0</v>
      </c>
      <c r="J396" s="14"/>
    </row>
    <row r="397" spans="1:10" ht="12.4" hidden="1" customHeight="1">
      <c r="A397" s="13"/>
      <c r="B397" s="1"/>
      <c r="C397" s="36"/>
      <c r="D397" s="197"/>
      <c r="E397" s="198"/>
      <c r="F397" s="142" t="str">
        <f>VLOOKUP(C397,'[2]Acha Air Sales Price List'!$B$1:$D$65536,3,FALSE)</f>
        <v>Exchange rate :</v>
      </c>
      <c r="G397" s="21">
        <f>ROUND(IF(ISBLANK(C397),0,VLOOKUP(C397,'[2]Acha Air Sales Price List'!$B$1:$X$65536,12,FALSE)*$M$14),2)</f>
        <v>0</v>
      </c>
      <c r="H397" s="21"/>
      <c r="I397" s="22">
        <f t="shared" si="10"/>
        <v>0</v>
      </c>
      <c r="J397" s="14"/>
    </row>
    <row r="398" spans="1:10" ht="12.4" hidden="1" customHeight="1">
      <c r="A398" s="13"/>
      <c r="B398" s="1"/>
      <c r="C398" s="36"/>
      <c r="D398" s="197"/>
      <c r="E398" s="198"/>
      <c r="F398" s="142" t="str">
        <f>VLOOKUP(C398,'[2]Acha Air Sales Price List'!$B$1:$D$65536,3,FALSE)</f>
        <v>Exchange rate :</v>
      </c>
      <c r="G398" s="21">
        <f>ROUND(IF(ISBLANK(C398),0,VLOOKUP(C398,'[2]Acha Air Sales Price List'!$B$1:$X$65536,12,FALSE)*$M$14),2)</f>
        <v>0</v>
      </c>
      <c r="H398" s="21"/>
      <c r="I398" s="22">
        <f t="shared" si="10"/>
        <v>0</v>
      </c>
      <c r="J398" s="14"/>
    </row>
    <row r="399" spans="1:10" ht="12.4" hidden="1" customHeight="1">
      <c r="A399" s="13"/>
      <c r="B399" s="1"/>
      <c r="C399" s="36"/>
      <c r="D399" s="197"/>
      <c r="E399" s="198"/>
      <c r="F399" s="142" t="str">
        <f>VLOOKUP(C399,'[2]Acha Air Sales Price List'!$B$1:$D$65536,3,FALSE)</f>
        <v>Exchange rate :</v>
      </c>
      <c r="G399" s="21">
        <f>ROUND(IF(ISBLANK(C399),0,VLOOKUP(C399,'[2]Acha Air Sales Price List'!$B$1:$X$65536,12,FALSE)*$M$14),2)</f>
        <v>0</v>
      </c>
      <c r="H399" s="21"/>
      <c r="I399" s="22">
        <f t="shared" si="10"/>
        <v>0</v>
      </c>
      <c r="J399" s="14"/>
    </row>
    <row r="400" spans="1:10" ht="12.4" hidden="1" customHeight="1">
      <c r="A400" s="13"/>
      <c r="B400" s="1"/>
      <c r="C400" s="36"/>
      <c r="D400" s="197"/>
      <c r="E400" s="198"/>
      <c r="F400" s="142" t="str">
        <f>VLOOKUP(C400,'[2]Acha Air Sales Price List'!$B$1:$D$65536,3,FALSE)</f>
        <v>Exchange rate :</v>
      </c>
      <c r="G400" s="21">
        <f>ROUND(IF(ISBLANK(C400),0,VLOOKUP(C400,'[2]Acha Air Sales Price List'!$B$1:$X$65536,12,FALSE)*$M$14),2)</f>
        <v>0</v>
      </c>
      <c r="H400" s="21"/>
      <c r="I400" s="22">
        <f t="shared" si="10"/>
        <v>0</v>
      </c>
      <c r="J400" s="14"/>
    </row>
    <row r="401" spans="1:10" ht="12.4" hidden="1" customHeight="1">
      <c r="A401" s="13"/>
      <c r="B401" s="1"/>
      <c r="C401" s="36"/>
      <c r="D401" s="197"/>
      <c r="E401" s="198"/>
      <c r="F401" s="142" t="str">
        <f>VLOOKUP(C401,'[2]Acha Air Sales Price List'!$B$1:$D$65536,3,FALSE)</f>
        <v>Exchange rate :</v>
      </c>
      <c r="G401" s="21">
        <f>ROUND(IF(ISBLANK(C401),0,VLOOKUP(C401,'[2]Acha Air Sales Price List'!$B$1:$X$65536,12,FALSE)*$M$14),2)</f>
        <v>0</v>
      </c>
      <c r="H401" s="21"/>
      <c r="I401" s="22">
        <f t="shared" si="10"/>
        <v>0</v>
      </c>
      <c r="J401" s="14"/>
    </row>
    <row r="402" spans="1:10" ht="12.4" hidden="1" customHeight="1">
      <c r="A402" s="13"/>
      <c r="B402" s="1"/>
      <c r="C402" s="36"/>
      <c r="D402" s="197"/>
      <c r="E402" s="198"/>
      <c r="F402" s="142" t="str">
        <f>VLOOKUP(C402,'[2]Acha Air Sales Price List'!$B$1:$D$65536,3,FALSE)</f>
        <v>Exchange rate :</v>
      </c>
      <c r="G402" s="21">
        <f>ROUND(IF(ISBLANK(C402),0,VLOOKUP(C402,'[2]Acha Air Sales Price List'!$B$1:$X$65536,12,FALSE)*$M$14),2)</f>
        <v>0</v>
      </c>
      <c r="H402" s="21"/>
      <c r="I402" s="22">
        <f t="shared" si="10"/>
        <v>0</v>
      </c>
      <c r="J402" s="14"/>
    </row>
    <row r="403" spans="1:10" ht="12.4" hidden="1" customHeight="1">
      <c r="A403" s="13"/>
      <c r="B403" s="1"/>
      <c r="C403" s="36"/>
      <c r="D403" s="197"/>
      <c r="E403" s="198"/>
      <c r="F403" s="142" t="str">
        <f>VLOOKUP(C403,'[2]Acha Air Sales Price List'!$B$1:$D$65536,3,FALSE)</f>
        <v>Exchange rate :</v>
      </c>
      <c r="G403" s="21">
        <f>ROUND(IF(ISBLANK(C403),0,VLOOKUP(C403,'[2]Acha Air Sales Price List'!$B$1:$X$65536,12,FALSE)*$M$14),2)</f>
        <v>0</v>
      </c>
      <c r="H403" s="21"/>
      <c r="I403" s="22">
        <f t="shared" si="10"/>
        <v>0</v>
      </c>
      <c r="J403" s="14"/>
    </row>
    <row r="404" spans="1:10" ht="12.4" hidden="1" customHeight="1">
      <c r="A404" s="13"/>
      <c r="B404" s="1"/>
      <c r="C404" s="36"/>
      <c r="D404" s="197"/>
      <c r="E404" s="198"/>
      <c r="F404" s="142" t="str">
        <f>VLOOKUP(C404,'[2]Acha Air Sales Price List'!$B$1:$D$65536,3,FALSE)</f>
        <v>Exchange rate :</v>
      </c>
      <c r="G404" s="21">
        <f>ROUND(IF(ISBLANK(C404),0,VLOOKUP(C404,'[2]Acha Air Sales Price List'!$B$1:$X$65536,12,FALSE)*$M$14),2)</f>
        <v>0</v>
      </c>
      <c r="H404" s="21"/>
      <c r="I404" s="22">
        <f t="shared" si="10"/>
        <v>0</v>
      </c>
      <c r="J404" s="14"/>
    </row>
    <row r="405" spans="1:10" ht="12.4" hidden="1" customHeight="1">
      <c r="A405" s="13"/>
      <c r="B405" s="1"/>
      <c r="C405" s="36"/>
      <c r="D405" s="197"/>
      <c r="E405" s="198"/>
      <c r="F405" s="142" t="str">
        <f>VLOOKUP(C405,'[2]Acha Air Sales Price List'!$B$1:$D$65536,3,FALSE)</f>
        <v>Exchange rate :</v>
      </c>
      <c r="G405" s="21">
        <f>ROUND(IF(ISBLANK(C405),0,VLOOKUP(C405,'[2]Acha Air Sales Price List'!$B$1:$X$65536,12,FALSE)*$M$14),2)</f>
        <v>0</v>
      </c>
      <c r="H405" s="21"/>
      <c r="I405" s="22">
        <f t="shared" si="10"/>
        <v>0</v>
      </c>
      <c r="J405" s="14"/>
    </row>
    <row r="406" spans="1:10" ht="12.4" hidden="1" customHeight="1">
      <c r="A406" s="13"/>
      <c r="B406" s="1"/>
      <c r="C406" s="36"/>
      <c r="D406" s="197"/>
      <c r="E406" s="198"/>
      <c r="F406" s="142" t="str">
        <f>VLOOKUP(C406,'[2]Acha Air Sales Price List'!$B$1:$D$65536,3,FALSE)</f>
        <v>Exchange rate :</v>
      </c>
      <c r="G406" s="21">
        <f>ROUND(IF(ISBLANK(C406),0,VLOOKUP(C406,'[2]Acha Air Sales Price List'!$B$1:$X$65536,12,FALSE)*$M$14),2)</f>
        <v>0</v>
      </c>
      <c r="H406" s="21"/>
      <c r="I406" s="22">
        <f t="shared" si="10"/>
        <v>0</v>
      </c>
      <c r="J406" s="14"/>
    </row>
    <row r="407" spans="1:10" ht="12.4" hidden="1" customHeight="1">
      <c r="A407" s="13"/>
      <c r="B407" s="1"/>
      <c r="C407" s="36"/>
      <c r="D407" s="197"/>
      <c r="E407" s="198"/>
      <c r="F407" s="142" t="str">
        <f>VLOOKUP(C407,'[2]Acha Air Sales Price List'!$B$1:$D$65536,3,FALSE)</f>
        <v>Exchange rate :</v>
      </c>
      <c r="G407" s="21">
        <f>ROUND(IF(ISBLANK(C407),0,VLOOKUP(C407,'[2]Acha Air Sales Price List'!$B$1:$X$65536,12,FALSE)*$M$14),2)</f>
        <v>0</v>
      </c>
      <c r="H407" s="21"/>
      <c r="I407" s="22">
        <f t="shared" si="10"/>
        <v>0</v>
      </c>
      <c r="J407" s="14"/>
    </row>
    <row r="408" spans="1:10" ht="12.4" hidden="1" customHeight="1">
      <c r="A408" s="13"/>
      <c r="B408" s="1"/>
      <c r="C408" s="36"/>
      <c r="D408" s="197"/>
      <c r="E408" s="198"/>
      <c r="F408" s="142" t="str">
        <f>VLOOKUP(C408,'[2]Acha Air Sales Price List'!$B$1:$D$65536,3,FALSE)</f>
        <v>Exchange rate :</v>
      </c>
      <c r="G408" s="21">
        <f>ROUND(IF(ISBLANK(C408),0,VLOOKUP(C408,'[2]Acha Air Sales Price List'!$B$1:$X$65536,12,FALSE)*$M$14),2)</f>
        <v>0</v>
      </c>
      <c r="H408" s="21"/>
      <c r="I408" s="22">
        <f t="shared" si="10"/>
        <v>0</v>
      </c>
      <c r="J408" s="14"/>
    </row>
    <row r="409" spans="1:10" ht="12.4" hidden="1" customHeight="1">
      <c r="A409" s="13"/>
      <c r="B409" s="1"/>
      <c r="C409" s="36"/>
      <c r="D409" s="197"/>
      <c r="E409" s="198"/>
      <c r="F409" s="142" t="str">
        <f>VLOOKUP(C409,'[2]Acha Air Sales Price List'!$B$1:$D$65536,3,FALSE)</f>
        <v>Exchange rate :</v>
      </c>
      <c r="G409" s="21">
        <f>ROUND(IF(ISBLANK(C409),0,VLOOKUP(C409,'[2]Acha Air Sales Price List'!$B$1:$X$65536,12,FALSE)*$M$14),2)</f>
        <v>0</v>
      </c>
      <c r="H409" s="21"/>
      <c r="I409" s="22">
        <f t="shared" si="10"/>
        <v>0</v>
      </c>
      <c r="J409" s="14"/>
    </row>
    <row r="410" spans="1:10" ht="12.4" hidden="1" customHeight="1">
      <c r="A410" s="13"/>
      <c r="B410" s="1"/>
      <c r="C410" s="36"/>
      <c r="D410" s="197"/>
      <c r="E410" s="198"/>
      <c r="F410" s="142" t="str">
        <f>VLOOKUP(C410,'[2]Acha Air Sales Price List'!$B$1:$D$65536,3,FALSE)</f>
        <v>Exchange rate :</v>
      </c>
      <c r="G410" s="21">
        <f>ROUND(IF(ISBLANK(C410),0,VLOOKUP(C410,'[2]Acha Air Sales Price List'!$B$1:$X$65536,12,FALSE)*$M$14),2)</f>
        <v>0</v>
      </c>
      <c r="H410" s="21"/>
      <c r="I410" s="22">
        <f t="shared" si="10"/>
        <v>0</v>
      </c>
      <c r="J410" s="14"/>
    </row>
    <row r="411" spans="1:10" ht="12.4" hidden="1" customHeight="1">
      <c r="A411" s="13"/>
      <c r="B411" s="1"/>
      <c r="C411" s="37"/>
      <c r="D411" s="197"/>
      <c r="E411" s="198"/>
      <c r="F411" s="142" t="str">
        <f>VLOOKUP(C411,'[2]Acha Air Sales Price List'!$B$1:$D$65536,3,FALSE)</f>
        <v>Exchange rate :</v>
      </c>
      <c r="G411" s="21">
        <f>ROUND(IF(ISBLANK(C411),0,VLOOKUP(C411,'[2]Acha Air Sales Price List'!$B$1:$X$65536,12,FALSE)*$M$14),2)</f>
        <v>0</v>
      </c>
      <c r="H411" s="21"/>
      <c r="I411" s="22">
        <f t="shared" si="10"/>
        <v>0</v>
      </c>
      <c r="J411" s="14"/>
    </row>
    <row r="412" spans="1:10" ht="12.4" hidden="1" customHeight="1">
      <c r="A412" s="13"/>
      <c r="B412" s="1"/>
      <c r="C412" s="37"/>
      <c r="D412" s="197"/>
      <c r="E412" s="198"/>
      <c r="F412" s="142" t="str">
        <f>VLOOKUP(C412,'[2]Acha Air Sales Price List'!$B$1:$D$65536,3,FALSE)</f>
        <v>Exchange rate :</v>
      </c>
      <c r="G412" s="21">
        <f>ROUND(IF(ISBLANK(C412),0,VLOOKUP(C412,'[2]Acha Air Sales Price List'!$B$1:$X$65536,12,FALSE)*$M$14),2)</f>
        <v>0</v>
      </c>
      <c r="H412" s="21"/>
      <c r="I412" s="22">
        <f t="shared" si="10"/>
        <v>0</v>
      </c>
      <c r="J412" s="14"/>
    </row>
    <row r="413" spans="1:10" ht="12.4" hidden="1" customHeight="1">
      <c r="A413" s="13"/>
      <c r="B413" s="1"/>
      <c r="C413" s="36"/>
      <c r="D413" s="197"/>
      <c r="E413" s="198"/>
      <c r="F413" s="142" t="str">
        <f>VLOOKUP(C413,'[2]Acha Air Sales Price List'!$B$1:$D$65536,3,FALSE)</f>
        <v>Exchange rate :</v>
      </c>
      <c r="G413" s="21">
        <f>ROUND(IF(ISBLANK(C413),0,VLOOKUP(C413,'[2]Acha Air Sales Price List'!$B$1:$X$65536,12,FALSE)*$M$14),2)</f>
        <v>0</v>
      </c>
      <c r="H413" s="21"/>
      <c r="I413" s="22">
        <f t="shared" si="10"/>
        <v>0</v>
      </c>
      <c r="J413" s="14"/>
    </row>
    <row r="414" spans="1:10" ht="12.4" hidden="1" customHeight="1">
      <c r="A414" s="13"/>
      <c r="B414" s="1"/>
      <c r="C414" s="36"/>
      <c r="D414" s="197"/>
      <c r="E414" s="198"/>
      <c r="F414" s="142" t="str">
        <f>VLOOKUP(C414,'[2]Acha Air Sales Price List'!$B$1:$D$65536,3,FALSE)</f>
        <v>Exchange rate :</v>
      </c>
      <c r="G414" s="21">
        <f>ROUND(IF(ISBLANK(C414),0,VLOOKUP(C414,'[2]Acha Air Sales Price List'!$B$1:$X$65536,12,FALSE)*$M$14),2)</f>
        <v>0</v>
      </c>
      <c r="H414" s="21"/>
      <c r="I414" s="22">
        <f t="shared" si="10"/>
        <v>0</v>
      </c>
      <c r="J414" s="14"/>
    </row>
    <row r="415" spans="1:10" ht="12.4" hidden="1" customHeight="1">
      <c r="A415" s="13"/>
      <c r="B415" s="1"/>
      <c r="C415" s="36"/>
      <c r="D415" s="197"/>
      <c r="E415" s="198"/>
      <c r="F415" s="142" t="str">
        <f>VLOOKUP(C415,'[2]Acha Air Sales Price List'!$B$1:$D$65536,3,FALSE)</f>
        <v>Exchange rate :</v>
      </c>
      <c r="G415" s="21">
        <f>ROUND(IF(ISBLANK(C415),0,VLOOKUP(C415,'[2]Acha Air Sales Price List'!$B$1:$X$65536,12,FALSE)*$M$14),2)</f>
        <v>0</v>
      </c>
      <c r="H415" s="21"/>
      <c r="I415" s="22">
        <f t="shared" si="10"/>
        <v>0</v>
      </c>
      <c r="J415" s="14"/>
    </row>
    <row r="416" spans="1:10" ht="12.4" hidden="1" customHeight="1">
      <c r="A416" s="13"/>
      <c r="B416" s="1"/>
      <c r="C416" s="36"/>
      <c r="D416" s="197"/>
      <c r="E416" s="198"/>
      <c r="F416" s="142" t="str">
        <f>VLOOKUP(C416,'[2]Acha Air Sales Price List'!$B$1:$D$65536,3,FALSE)</f>
        <v>Exchange rate :</v>
      </c>
      <c r="G416" s="21">
        <f>ROUND(IF(ISBLANK(C416),0,VLOOKUP(C416,'[2]Acha Air Sales Price List'!$B$1:$X$65536,12,FALSE)*$M$14),2)</f>
        <v>0</v>
      </c>
      <c r="H416" s="21"/>
      <c r="I416" s="22">
        <f t="shared" si="10"/>
        <v>0</v>
      </c>
      <c r="J416" s="14"/>
    </row>
    <row r="417" spans="1:10" ht="12.4" hidden="1" customHeight="1">
      <c r="A417" s="13"/>
      <c r="B417" s="1"/>
      <c r="C417" s="36"/>
      <c r="D417" s="197"/>
      <c r="E417" s="198"/>
      <c r="F417" s="142" t="str">
        <f>VLOOKUP(C417,'[2]Acha Air Sales Price List'!$B$1:$D$65536,3,FALSE)</f>
        <v>Exchange rate :</v>
      </c>
      <c r="G417" s="21">
        <f>ROUND(IF(ISBLANK(C417),0,VLOOKUP(C417,'[2]Acha Air Sales Price List'!$B$1:$X$65536,12,FALSE)*$M$14),2)</f>
        <v>0</v>
      </c>
      <c r="H417" s="21"/>
      <c r="I417" s="22">
        <f t="shared" si="10"/>
        <v>0</v>
      </c>
      <c r="J417" s="14"/>
    </row>
    <row r="418" spans="1:10" ht="12.4" hidden="1" customHeight="1">
      <c r="A418" s="13"/>
      <c r="B418" s="1"/>
      <c r="C418" s="36"/>
      <c r="D418" s="197"/>
      <c r="E418" s="198"/>
      <c r="F418" s="142" t="str">
        <f>VLOOKUP(C418,'[2]Acha Air Sales Price List'!$B$1:$D$65536,3,FALSE)</f>
        <v>Exchange rate :</v>
      </c>
      <c r="G418" s="21">
        <f>ROUND(IF(ISBLANK(C418),0,VLOOKUP(C418,'[2]Acha Air Sales Price List'!$B$1:$X$65536,12,FALSE)*$M$14),2)</f>
        <v>0</v>
      </c>
      <c r="H418" s="21"/>
      <c r="I418" s="22">
        <f t="shared" si="10"/>
        <v>0</v>
      </c>
      <c r="J418" s="14"/>
    </row>
    <row r="419" spans="1:10" ht="12.4" hidden="1" customHeight="1">
      <c r="A419" s="13"/>
      <c r="B419" s="1"/>
      <c r="C419" s="36"/>
      <c r="D419" s="197"/>
      <c r="E419" s="198"/>
      <c r="F419" s="142" t="str">
        <f>VLOOKUP(C419,'[2]Acha Air Sales Price List'!$B$1:$D$65536,3,FALSE)</f>
        <v>Exchange rate :</v>
      </c>
      <c r="G419" s="21">
        <f>ROUND(IF(ISBLANK(C419),0,VLOOKUP(C419,'[2]Acha Air Sales Price List'!$B$1:$X$65536,12,FALSE)*$M$14),2)</f>
        <v>0</v>
      </c>
      <c r="H419" s="21"/>
      <c r="I419" s="22">
        <f t="shared" si="10"/>
        <v>0</v>
      </c>
      <c r="J419" s="14"/>
    </row>
    <row r="420" spans="1:10" ht="12.4" hidden="1" customHeight="1">
      <c r="A420" s="13"/>
      <c r="B420" s="1"/>
      <c r="C420" s="36"/>
      <c r="D420" s="197"/>
      <c r="E420" s="198"/>
      <c r="F420" s="142" t="str">
        <f>VLOOKUP(C420,'[2]Acha Air Sales Price List'!$B$1:$D$65536,3,FALSE)</f>
        <v>Exchange rate :</v>
      </c>
      <c r="G420" s="21">
        <f>ROUND(IF(ISBLANK(C420),0,VLOOKUP(C420,'[2]Acha Air Sales Price List'!$B$1:$X$65536,12,FALSE)*$M$14),2)</f>
        <v>0</v>
      </c>
      <c r="H420" s="21"/>
      <c r="I420" s="22">
        <f t="shared" si="10"/>
        <v>0</v>
      </c>
      <c r="J420" s="14"/>
    </row>
    <row r="421" spans="1:10" ht="12.4" hidden="1" customHeight="1">
      <c r="A421" s="13"/>
      <c r="B421" s="1"/>
      <c r="C421" s="36"/>
      <c r="D421" s="197"/>
      <c r="E421" s="198"/>
      <c r="F421" s="142" t="str">
        <f>VLOOKUP(C421,'[2]Acha Air Sales Price List'!$B$1:$D$65536,3,FALSE)</f>
        <v>Exchange rate :</v>
      </c>
      <c r="G421" s="21">
        <f>ROUND(IF(ISBLANK(C421),0,VLOOKUP(C421,'[2]Acha Air Sales Price List'!$B$1:$X$65536,12,FALSE)*$M$14),2)</f>
        <v>0</v>
      </c>
      <c r="H421" s="21"/>
      <c r="I421" s="22">
        <f t="shared" si="10"/>
        <v>0</v>
      </c>
      <c r="J421" s="14"/>
    </row>
    <row r="422" spans="1:10" ht="12.4" hidden="1" customHeight="1">
      <c r="A422" s="13"/>
      <c r="B422" s="1"/>
      <c r="C422" s="36"/>
      <c r="D422" s="197"/>
      <c r="E422" s="198"/>
      <c r="F422" s="142" t="str">
        <f>VLOOKUP(C422,'[2]Acha Air Sales Price List'!$B$1:$D$65536,3,FALSE)</f>
        <v>Exchange rate :</v>
      </c>
      <c r="G422" s="21">
        <f>ROUND(IF(ISBLANK(C422),0,VLOOKUP(C422,'[2]Acha Air Sales Price List'!$B$1:$X$65536,12,FALSE)*$M$14),2)</f>
        <v>0</v>
      </c>
      <c r="H422" s="21"/>
      <c r="I422" s="22">
        <f t="shared" si="10"/>
        <v>0</v>
      </c>
      <c r="J422" s="14"/>
    </row>
    <row r="423" spans="1:10" ht="12.4" hidden="1" customHeight="1">
      <c r="A423" s="13"/>
      <c r="B423" s="1"/>
      <c r="C423" s="37"/>
      <c r="D423" s="197"/>
      <c r="E423" s="198"/>
      <c r="F423" s="142" t="str">
        <f>VLOOKUP(C423,'[2]Acha Air Sales Price List'!$B$1:$D$65536,3,FALSE)</f>
        <v>Exchange rate :</v>
      </c>
      <c r="G423" s="21">
        <f>ROUND(IF(ISBLANK(C423),0,VLOOKUP(C423,'[2]Acha Air Sales Price List'!$B$1:$X$65536,12,FALSE)*$M$14),2)</f>
        <v>0</v>
      </c>
      <c r="H423" s="21"/>
      <c r="I423" s="22">
        <f t="shared" si="10"/>
        <v>0</v>
      </c>
      <c r="J423" s="14"/>
    </row>
    <row r="424" spans="1:10" ht="12" hidden="1" customHeight="1">
      <c r="A424" s="13"/>
      <c r="B424" s="1"/>
      <c r="C424" s="36"/>
      <c r="D424" s="197"/>
      <c r="E424" s="198"/>
      <c r="F424" s="142" t="str">
        <f>VLOOKUP(C424,'[2]Acha Air Sales Price List'!$B$1:$D$65536,3,FALSE)</f>
        <v>Exchange rate :</v>
      </c>
      <c r="G424" s="21">
        <f>ROUND(IF(ISBLANK(C424),0,VLOOKUP(C424,'[2]Acha Air Sales Price List'!$B$1:$X$65536,12,FALSE)*$M$14),2)</f>
        <v>0</v>
      </c>
      <c r="H424" s="21"/>
      <c r="I424" s="22">
        <f t="shared" si="10"/>
        <v>0</v>
      </c>
      <c r="J424" s="14"/>
    </row>
    <row r="425" spans="1:10" ht="12.4" hidden="1" customHeight="1">
      <c r="A425" s="13"/>
      <c r="B425" s="1"/>
      <c r="C425" s="36"/>
      <c r="D425" s="197"/>
      <c r="E425" s="198"/>
      <c r="F425" s="142" t="str">
        <f>VLOOKUP(C425,'[2]Acha Air Sales Price List'!$B$1:$D$65536,3,FALSE)</f>
        <v>Exchange rate :</v>
      </c>
      <c r="G425" s="21">
        <f>ROUND(IF(ISBLANK(C425),0,VLOOKUP(C425,'[2]Acha Air Sales Price List'!$B$1:$X$65536,12,FALSE)*$M$14),2)</f>
        <v>0</v>
      </c>
      <c r="H425" s="21"/>
      <c r="I425" s="22">
        <f t="shared" si="10"/>
        <v>0</v>
      </c>
      <c r="J425" s="14"/>
    </row>
    <row r="426" spans="1:10" ht="12.4" hidden="1" customHeight="1">
      <c r="A426" s="13"/>
      <c r="B426" s="1"/>
      <c r="C426" s="36"/>
      <c r="D426" s="197"/>
      <c r="E426" s="198"/>
      <c r="F426" s="142" t="str">
        <f>VLOOKUP(C426,'[2]Acha Air Sales Price List'!$B$1:$D$65536,3,FALSE)</f>
        <v>Exchange rate :</v>
      </c>
      <c r="G426" s="21">
        <f>ROUND(IF(ISBLANK(C426),0,VLOOKUP(C426,'[2]Acha Air Sales Price List'!$B$1:$X$65536,12,FALSE)*$M$14),2)</f>
        <v>0</v>
      </c>
      <c r="H426" s="21"/>
      <c r="I426" s="22">
        <f t="shared" si="10"/>
        <v>0</v>
      </c>
      <c r="J426" s="14"/>
    </row>
    <row r="427" spans="1:10" ht="12.4" hidden="1" customHeight="1">
      <c r="A427" s="13"/>
      <c r="B427" s="1"/>
      <c r="C427" s="36"/>
      <c r="D427" s="197"/>
      <c r="E427" s="198"/>
      <c r="F427" s="142" t="str">
        <f>VLOOKUP(C427,'[2]Acha Air Sales Price List'!$B$1:$D$65536,3,FALSE)</f>
        <v>Exchange rate :</v>
      </c>
      <c r="G427" s="21">
        <f>ROUND(IF(ISBLANK(C427),0,VLOOKUP(C427,'[2]Acha Air Sales Price List'!$B$1:$X$65536,12,FALSE)*$M$14),2)</f>
        <v>0</v>
      </c>
      <c r="H427" s="21"/>
      <c r="I427" s="22">
        <f t="shared" si="10"/>
        <v>0</v>
      </c>
      <c r="J427" s="14"/>
    </row>
    <row r="428" spans="1:10" ht="12.4" hidden="1" customHeight="1">
      <c r="A428" s="13"/>
      <c r="B428" s="1"/>
      <c r="C428" s="36"/>
      <c r="D428" s="197"/>
      <c r="E428" s="198"/>
      <c r="F428" s="142" t="str">
        <f>VLOOKUP(C428,'[2]Acha Air Sales Price List'!$B$1:$D$65536,3,FALSE)</f>
        <v>Exchange rate :</v>
      </c>
      <c r="G428" s="21">
        <f>ROUND(IF(ISBLANK(C428),0,VLOOKUP(C428,'[2]Acha Air Sales Price List'!$B$1:$X$65536,12,FALSE)*$M$14),2)</f>
        <v>0</v>
      </c>
      <c r="H428" s="21"/>
      <c r="I428" s="22">
        <f t="shared" si="10"/>
        <v>0</v>
      </c>
      <c r="J428" s="14"/>
    </row>
    <row r="429" spans="1:10" ht="12.4" hidden="1" customHeight="1">
      <c r="A429" s="13"/>
      <c r="B429" s="1"/>
      <c r="C429" s="36"/>
      <c r="D429" s="197"/>
      <c r="E429" s="198"/>
      <c r="F429" s="142" t="str">
        <f>VLOOKUP(C429,'[2]Acha Air Sales Price List'!$B$1:$D$65536,3,FALSE)</f>
        <v>Exchange rate :</v>
      </c>
      <c r="G429" s="21">
        <f>ROUND(IF(ISBLANK(C429),0,VLOOKUP(C429,'[2]Acha Air Sales Price List'!$B$1:$X$65536,12,FALSE)*$M$14),2)</f>
        <v>0</v>
      </c>
      <c r="H429" s="21"/>
      <c r="I429" s="22">
        <f t="shared" si="10"/>
        <v>0</v>
      </c>
      <c r="J429" s="14"/>
    </row>
    <row r="430" spans="1:10" ht="12.4" hidden="1" customHeight="1">
      <c r="A430" s="13"/>
      <c r="B430" s="1"/>
      <c r="C430" s="36"/>
      <c r="D430" s="197"/>
      <c r="E430" s="198"/>
      <c r="F430" s="142" t="str">
        <f>VLOOKUP(C430,'[2]Acha Air Sales Price List'!$B$1:$D$65536,3,FALSE)</f>
        <v>Exchange rate :</v>
      </c>
      <c r="G430" s="21">
        <f>ROUND(IF(ISBLANK(C430),0,VLOOKUP(C430,'[2]Acha Air Sales Price List'!$B$1:$X$65536,12,FALSE)*$M$14),2)</f>
        <v>0</v>
      </c>
      <c r="H430" s="21"/>
      <c r="I430" s="22">
        <f t="shared" si="10"/>
        <v>0</v>
      </c>
      <c r="J430" s="14"/>
    </row>
    <row r="431" spans="1:10" ht="12.4" hidden="1" customHeight="1">
      <c r="A431" s="13"/>
      <c r="B431" s="1"/>
      <c r="C431" s="36"/>
      <c r="D431" s="197"/>
      <c r="E431" s="198"/>
      <c r="F431" s="142" t="str">
        <f>VLOOKUP(C431,'[2]Acha Air Sales Price List'!$B$1:$D$65536,3,FALSE)</f>
        <v>Exchange rate :</v>
      </c>
      <c r="G431" s="21">
        <f>ROUND(IF(ISBLANK(C431),0,VLOOKUP(C431,'[2]Acha Air Sales Price List'!$B$1:$X$65536,12,FALSE)*$M$14),2)</f>
        <v>0</v>
      </c>
      <c r="H431" s="21"/>
      <c r="I431" s="22">
        <f t="shared" si="10"/>
        <v>0</v>
      </c>
      <c r="J431" s="14"/>
    </row>
    <row r="432" spans="1:10" ht="12.4" hidden="1" customHeight="1">
      <c r="A432" s="13"/>
      <c r="B432" s="1"/>
      <c r="C432" s="36"/>
      <c r="D432" s="197"/>
      <c r="E432" s="198"/>
      <c r="F432" s="142" t="str">
        <f>VLOOKUP(C432,'[2]Acha Air Sales Price List'!$B$1:$D$65536,3,FALSE)</f>
        <v>Exchange rate :</v>
      </c>
      <c r="G432" s="21">
        <f>ROUND(IF(ISBLANK(C432),0,VLOOKUP(C432,'[2]Acha Air Sales Price List'!$B$1:$X$65536,12,FALSE)*$M$14),2)</f>
        <v>0</v>
      </c>
      <c r="H432" s="21"/>
      <c r="I432" s="22">
        <f t="shared" si="10"/>
        <v>0</v>
      </c>
      <c r="J432" s="14"/>
    </row>
    <row r="433" spans="1:10" ht="12.4" hidden="1" customHeight="1">
      <c r="A433" s="13"/>
      <c r="B433" s="1"/>
      <c r="C433" s="36"/>
      <c r="D433" s="197"/>
      <c r="E433" s="198"/>
      <c r="F433" s="142" t="str">
        <f>VLOOKUP(C433,'[2]Acha Air Sales Price List'!$B$1:$D$65536,3,FALSE)</f>
        <v>Exchange rate :</v>
      </c>
      <c r="G433" s="21">
        <f>ROUND(IF(ISBLANK(C433),0,VLOOKUP(C433,'[2]Acha Air Sales Price List'!$B$1:$X$65536,12,FALSE)*$M$14),2)</f>
        <v>0</v>
      </c>
      <c r="H433" s="21"/>
      <c r="I433" s="22">
        <f t="shared" si="10"/>
        <v>0</v>
      </c>
      <c r="J433" s="14"/>
    </row>
    <row r="434" spans="1:10" ht="12.4" hidden="1" customHeight="1">
      <c r="A434" s="13"/>
      <c r="B434" s="1"/>
      <c r="C434" s="36"/>
      <c r="D434" s="197"/>
      <c r="E434" s="198"/>
      <c r="F434" s="142" t="str">
        <f>VLOOKUP(C434,'[2]Acha Air Sales Price List'!$B$1:$D$65536,3,FALSE)</f>
        <v>Exchange rate :</v>
      </c>
      <c r="G434" s="21">
        <f>ROUND(IF(ISBLANK(C434),0,VLOOKUP(C434,'[2]Acha Air Sales Price List'!$B$1:$X$65536,12,FALSE)*$M$14),2)</f>
        <v>0</v>
      </c>
      <c r="H434" s="21"/>
      <c r="I434" s="22">
        <f t="shared" si="10"/>
        <v>0</v>
      </c>
      <c r="J434" s="14"/>
    </row>
    <row r="435" spans="1:10" ht="12.4" hidden="1" customHeight="1">
      <c r="A435" s="13"/>
      <c r="B435" s="1"/>
      <c r="C435" s="36"/>
      <c r="D435" s="197"/>
      <c r="E435" s="198"/>
      <c r="F435" s="142" t="str">
        <f>VLOOKUP(C435,'[2]Acha Air Sales Price List'!$B$1:$D$65536,3,FALSE)</f>
        <v>Exchange rate :</v>
      </c>
      <c r="G435" s="21">
        <f>ROUND(IF(ISBLANK(C435),0,VLOOKUP(C435,'[2]Acha Air Sales Price List'!$B$1:$X$65536,12,FALSE)*$M$14),2)</f>
        <v>0</v>
      </c>
      <c r="H435" s="21"/>
      <c r="I435" s="22">
        <f t="shared" si="10"/>
        <v>0</v>
      </c>
      <c r="J435" s="14"/>
    </row>
    <row r="436" spans="1:10" ht="12.4" hidden="1" customHeight="1">
      <c r="A436" s="13"/>
      <c r="B436" s="1"/>
      <c r="C436" s="36"/>
      <c r="D436" s="197"/>
      <c r="E436" s="198"/>
      <c r="F436" s="142" t="str">
        <f>VLOOKUP(C436,'[2]Acha Air Sales Price List'!$B$1:$D$65536,3,FALSE)</f>
        <v>Exchange rate :</v>
      </c>
      <c r="G436" s="21">
        <f>ROUND(IF(ISBLANK(C436),0,VLOOKUP(C436,'[2]Acha Air Sales Price List'!$B$1:$X$65536,12,FALSE)*$M$14),2)</f>
        <v>0</v>
      </c>
      <c r="H436" s="21"/>
      <c r="I436" s="22">
        <f t="shared" si="10"/>
        <v>0</v>
      </c>
      <c r="J436" s="14"/>
    </row>
    <row r="437" spans="1:10" ht="12.4" hidden="1" customHeight="1">
      <c r="A437" s="13"/>
      <c r="B437" s="1"/>
      <c r="C437" s="36"/>
      <c r="D437" s="197"/>
      <c r="E437" s="198"/>
      <c r="F437" s="142" t="str">
        <f>VLOOKUP(C437,'[2]Acha Air Sales Price List'!$B$1:$D$65536,3,FALSE)</f>
        <v>Exchange rate :</v>
      </c>
      <c r="G437" s="21">
        <f>ROUND(IF(ISBLANK(C437),0,VLOOKUP(C437,'[2]Acha Air Sales Price List'!$B$1:$X$65536,12,FALSE)*$M$14),2)</f>
        <v>0</v>
      </c>
      <c r="H437" s="21"/>
      <c r="I437" s="22">
        <f t="shared" si="10"/>
        <v>0</v>
      </c>
      <c r="J437" s="14"/>
    </row>
    <row r="438" spans="1:10" ht="12.4" hidden="1" customHeight="1">
      <c r="A438" s="13"/>
      <c r="B438" s="1"/>
      <c r="C438" s="36"/>
      <c r="D438" s="197"/>
      <c r="E438" s="198"/>
      <c r="F438" s="142" t="str">
        <f>VLOOKUP(C438,'[2]Acha Air Sales Price List'!$B$1:$D$65536,3,FALSE)</f>
        <v>Exchange rate :</v>
      </c>
      <c r="G438" s="21">
        <f>ROUND(IF(ISBLANK(C438),0,VLOOKUP(C438,'[2]Acha Air Sales Price List'!$B$1:$X$65536,12,FALSE)*$M$14),2)</f>
        <v>0</v>
      </c>
      <c r="H438" s="21"/>
      <c r="I438" s="22">
        <f t="shared" si="10"/>
        <v>0</v>
      </c>
      <c r="J438" s="14"/>
    </row>
    <row r="439" spans="1:10" ht="12.4" hidden="1" customHeight="1">
      <c r="A439" s="13"/>
      <c r="B439" s="1"/>
      <c r="C439" s="36"/>
      <c r="D439" s="197"/>
      <c r="E439" s="198"/>
      <c r="F439" s="142" t="str">
        <f>VLOOKUP(C439,'[2]Acha Air Sales Price List'!$B$1:$D$65536,3,FALSE)</f>
        <v>Exchange rate :</v>
      </c>
      <c r="G439" s="21">
        <f>ROUND(IF(ISBLANK(C439),0,VLOOKUP(C439,'[2]Acha Air Sales Price List'!$B$1:$X$65536,12,FALSE)*$M$14),2)</f>
        <v>0</v>
      </c>
      <c r="H439" s="21"/>
      <c r="I439" s="22">
        <f t="shared" si="10"/>
        <v>0</v>
      </c>
      <c r="J439" s="14"/>
    </row>
    <row r="440" spans="1:10" ht="12.4" hidden="1" customHeight="1">
      <c r="A440" s="13"/>
      <c r="B440" s="1"/>
      <c r="C440" s="36"/>
      <c r="D440" s="197"/>
      <c r="E440" s="198"/>
      <c r="F440" s="142" t="str">
        <f>VLOOKUP(C440,'[2]Acha Air Sales Price List'!$B$1:$D$65536,3,FALSE)</f>
        <v>Exchange rate :</v>
      </c>
      <c r="G440" s="21">
        <f>ROUND(IF(ISBLANK(C440),0,VLOOKUP(C440,'[2]Acha Air Sales Price List'!$B$1:$X$65536,12,FALSE)*$M$14),2)</f>
        <v>0</v>
      </c>
      <c r="H440" s="21"/>
      <c r="I440" s="22">
        <f t="shared" si="10"/>
        <v>0</v>
      </c>
      <c r="J440" s="14"/>
    </row>
    <row r="441" spans="1:10" ht="12.4" hidden="1" customHeight="1">
      <c r="A441" s="13"/>
      <c r="B441" s="1"/>
      <c r="C441" s="36"/>
      <c r="D441" s="197"/>
      <c r="E441" s="198"/>
      <c r="F441" s="142" t="str">
        <f>VLOOKUP(C441,'[2]Acha Air Sales Price List'!$B$1:$D$65536,3,FALSE)</f>
        <v>Exchange rate :</v>
      </c>
      <c r="G441" s="21">
        <f>ROUND(IF(ISBLANK(C441),0,VLOOKUP(C441,'[2]Acha Air Sales Price List'!$B$1:$X$65536,12,FALSE)*$M$14),2)</f>
        <v>0</v>
      </c>
      <c r="H441" s="21"/>
      <c r="I441" s="22">
        <f t="shared" si="10"/>
        <v>0</v>
      </c>
      <c r="J441" s="14"/>
    </row>
    <row r="442" spans="1:10" ht="12.4" hidden="1" customHeight="1">
      <c r="A442" s="13"/>
      <c r="B442" s="1"/>
      <c r="C442" s="36"/>
      <c r="D442" s="197"/>
      <c r="E442" s="198"/>
      <c r="F442" s="142" t="str">
        <f>VLOOKUP(C442,'[2]Acha Air Sales Price List'!$B$1:$D$65536,3,FALSE)</f>
        <v>Exchange rate :</v>
      </c>
      <c r="G442" s="21">
        <f>ROUND(IF(ISBLANK(C442),0,VLOOKUP(C442,'[2]Acha Air Sales Price List'!$B$1:$X$65536,12,FALSE)*$M$14),2)</f>
        <v>0</v>
      </c>
      <c r="H442" s="21"/>
      <c r="I442" s="22">
        <f t="shared" si="10"/>
        <v>0</v>
      </c>
      <c r="J442" s="14"/>
    </row>
    <row r="443" spans="1:10" ht="12.4" hidden="1" customHeight="1">
      <c r="A443" s="13"/>
      <c r="B443" s="1"/>
      <c r="C443" s="36"/>
      <c r="D443" s="197"/>
      <c r="E443" s="198"/>
      <c r="F443" s="142" t="str">
        <f>VLOOKUP(C443,'[2]Acha Air Sales Price List'!$B$1:$D$65536,3,FALSE)</f>
        <v>Exchange rate :</v>
      </c>
      <c r="G443" s="21">
        <f>ROUND(IF(ISBLANK(C443),0,VLOOKUP(C443,'[2]Acha Air Sales Price List'!$B$1:$X$65536,12,FALSE)*$M$14),2)</f>
        <v>0</v>
      </c>
      <c r="H443" s="21"/>
      <c r="I443" s="22">
        <f t="shared" si="10"/>
        <v>0</v>
      </c>
      <c r="J443" s="14"/>
    </row>
    <row r="444" spans="1:10" ht="12.4" hidden="1" customHeight="1">
      <c r="A444" s="13"/>
      <c r="B444" s="1"/>
      <c r="C444" s="36"/>
      <c r="D444" s="197"/>
      <c r="E444" s="198"/>
      <c r="F444" s="142" t="str">
        <f>VLOOKUP(C444,'[2]Acha Air Sales Price List'!$B$1:$D$65536,3,FALSE)</f>
        <v>Exchange rate :</v>
      </c>
      <c r="G444" s="21">
        <f>ROUND(IF(ISBLANK(C444),0,VLOOKUP(C444,'[2]Acha Air Sales Price List'!$B$1:$X$65536,12,FALSE)*$M$14),2)</f>
        <v>0</v>
      </c>
      <c r="H444" s="21"/>
      <c r="I444" s="22">
        <f t="shared" si="10"/>
        <v>0</v>
      </c>
      <c r="J444" s="14"/>
    </row>
    <row r="445" spans="1:10" ht="12.4" hidden="1" customHeight="1">
      <c r="A445" s="13"/>
      <c r="B445" s="1"/>
      <c r="C445" s="36"/>
      <c r="D445" s="197"/>
      <c r="E445" s="198"/>
      <c r="F445" s="142" t="str">
        <f>VLOOKUP(C445,'[2]Acha Air Sales Price List'!$B$1:$D$65536,3,FALSE)</f>
        <v>Exchange rate :</v>
      </c>
      <c r="G445" s="21">
        <f>ROUND(IF(ISBLANK(C445),0,VLOOKUP(C445,'[2]Acha Air Sales Price List'!$B$1:$X$65536,12,FALSE)*$M$14),2)</f>
        <v>0</v>
      </c>
      <c r="H445" s="21"/>
      <c r="I445" s="22">
        <f t="shared" si="10"/>
        <v>0</v>
      </c>
      <c r="J445" s="14"/>
    </row>
    <row r="446" spans="1:10" ht="12.4" hidden="1" customHeight="1">
      <c r="A446" s="13"/>
      <c r="B446" s="1"/>
      <c r="C446" s="36"/>
      <c r="D446" s="197"/>
      <c r="E446" s="198"/>
      <c r="F446" s="142" t="str">
        <f>VLOOKUP(C446,'[2]Acha Air Sales Price List'!$B$1:$D$65536,3,FALSE)</f>
        <v>Exchange rate :</v>
      </c>
      <c r="G446" s="21">
        <f>ROUND(IF(ISBLANK(C446),0,VLOOKUP(C446,'[2]Acha Air Sales Price List'!$B$1:$X$65536,12,FALSE)*$M$14),2)</f>
        <v>0</v>
      </c>
      <c r="H446" s="21"/>
      <c r="I446" s="22">
        <f t="shared" si="10"/>
        <v>0</v>
      </c>
      <c r="J446" s="14"/>
    </row>
    <row r="447" spans="1:10" ht="12.4" hidden="1" customHeight="1">
      <c r="A447" s="13"/>
      <c r="B447" s="1"/>
      <c r="C447" s="36"/>
      <c r="D447" s="197"/>
      <c r="E447" s="198"/>
      <c r="F447" s="142" t="str">
        <f>VLOOKUP(C447,'[2]Acha Air Sales Price List'!$B$1:$D$65536,3,FALSE)</f>
        <v>Exchange rate :</v>
      </c>
      <c r="G447" s="21">
        <f>ROUND(IF(ISBLANK(C447),0,VLOOKUP(C447,'[2]Acha Air Sales Price List'!$B$1:$X$65536,12,FALSE)*$M$14),2)</f>
        <v>0</v>
      </c>
      <c r="H447" s="21"/>
      <c r="I447" s="22">
        <f t="shared" si="10"/>
        <v>0</v>
      </c>
      <c r="J447" s="14"/>
    </row>
    <row r="448" spans="1:10" ht="12.4" hidden="1" customHeight="1">
      <c r="A448" s="13"/>
      <c r="B448" s="1"/>
      <c r="C448" s="36"/>
      <c r="D448" s="197"/>
      <c r="E448" s="198"/>
      <c r="F448" s="142" t="str">
        <f>VLOOKUP(C448,'[2]Acha Air Sales Price List'!$B$1:$D$65536,3,FALSE)</f>
        <v>Exchange rate :</v>
      </c>
      <c r="G448" s="21">
        <f>ROUND(IF(ISBLANK(C448),0,VLOOKUP(C448,'[2]Acha Air Sales Price List'!$B$1:$X$65536,12,FALSE)*$M$14),2)</f>
        <v>0</v>
      </c>
      <c r="H448" s="21"/>
      <c r="I448" s="22">
        <f t="shared" si="10"/>
        <v>0</v>
      </c>
      <c r="J448" s="14"/>
    </row>
    <row r="449" spans="1:10" ht="12.4" hidden="1" customHeight="1">
      <c r="A449" s="13"/>
      <c r="B449" s="1"/>
      <c r="C449" s="36"/>
      <c r="D449" s="197"/>
      <c r="E449" s="198"/>
      <c r="F449" s="142" t="str">
        <f>VLOOKUP(C449,'[2]Acha Air Sales Price List'!$B$1:$D$65536,3,FALSE)</f>
        <v>Exchange rate :</v>
      </c>
      <c r="G449" s="21">
        <f>ROUND(IF(ISBLANK(C449),0,VLOOKUP(C449,'[2]Acha Air Sales Price List'!$B$1:$X$65536,12,FALSE)*$M$14),2)</f>
        <v>0</v>
      </c>
      <c r="H449" s="21"/>
      <c r="I449" s="22">
        <f t="shared" si="10"/>
        <v>0</v>
      </c>
      <c r="J449" s="14"/>
    </row>
    <row r="450" spans="1:10" ht="12.4" hidden="1" customHeight="1">
      <c r="A450" s="13"/>
      <c r="B450" s="1"/>
      <c r="C450" s="36"/>
      <c r="D450" s="197"/>
      <c r="E450" s="198"/>
      <c r="F450" s="142" t="str">
        <f>VLOOKUP(C450,'[2]Acha Air Sales Price List'!$B$1:$D$65536,3,FALSE)</f>
        <v>Exchange rate :</v>
      </c>
      <c r="G450" s="21">
        <f>ROUND(IF(ISBLANK(C450),0,VLOOKUP(C450,'[2]Acha Air Sales Price List'!$B$1:$X$65536,12,FALSE)*$M$14),2)</f>
        <v>0</v>
      </c>
      <c r="H450" s="21"/>
      <c r="I450" s="22">
        <f t="shared" si="10"/>
        <v>0</v>
      </c>
      <c r="J450" s="14"/>
    </row>
    <row r="451" spans="1:10" ht="12.4" hidden="1" customHeight="1">
      <c r="A451" s="13"/>
      <c r="B451" s="1"/>
      <c r="C451" s="37"/>
      <c r="D451" s="197"/>
      <c r="E451" s="198"/>
      <c r="F451" s="142" t="str">
        <f>VLOOKUP(C451,'[2]Acha Air Sales Price List'!$B$1:$D$65536,3,FALSE)</f>
        <v>Exchange rate :</v>
      </c>
      <c r="G451" s="21">
        <f>ROUND(IF(ISBLANK(C451),0,VLOOKUP(C451,'[2]Acha Air Sales Price List'!$B$1:$X$65536,12,FALSE)*$M$14),2)</f>
        <v>0</v>
      </c>
      <c r="H451" s="21"/>
      <c r="I451" s="22">
        <f>ROUND(IF(ISNUMBER(B451), G451*B451, 0),5)</f>
        <v>0</v>
      </c>
      <c r="J451" s="14"/>
    </row>
    <row r="452" spans="1:10" ht="12" hidden="1" customHeight="1">
      <c r="A452" s="13"/>
      <c r="B452" s="1"/>
      <c r="C452" s="36"/>
      <c r="D452" s="197"/>
      <c r="E452" s="198"/>
      <c r="F452" s="142" t="str">
        <f>VLOOKUP(C452,'[2]Acha Air Sales Price List'!$B$1:$D$65536,3,FALSE)</f>
        <v>Exchange rate :</v>
      </c>
      <c r="G452" s="21">
        <f>ROUND(IF(ISBLANK(C452),0,VLOOKUP(C452,'[2]Acha Air Sales Price List'!$B$1:$X$65536,12,FALSE)*$M$14),2)</f>
        <v>0</v>
      </c>
      <c r="H452" s="21"/>
      <c r="I452" s="22">
        <f t="shared" ref="I452:I502" si="11">ROUND(IF(ISNUMBER(B452), G452*B452, 0),5)</f>
        <v>0</v>
      </c>
      <c r="J452" s="14"/>
    </row>
    <row r="453" spans="1:10" ht="12.4" hidden="1" customHeight="1">
      <c r="A453" s="13"/>
      <c r="B453" s="1"/>
      <c r="C453" s="36"/>
      <c r="D453" s="197"/>
      <c r="E453" s="198"/>
      <c r="F453" s="142" t="str">
        <f>VLOOKUP(C453,'[2]Acha Air Sales Price List'!$B$1:$D$65536,3,FALSE)</f>
        <v>Exchange rate :</v>
      </c>
      <c r="G453" s="21">
        <f>ROUND(IF(ISBLANK(C453),0,VLOOKUP(C453,'[2]Acha Air Sales Price List'!$B$1:$X$65536,12,FALSE)*$M$14),2)</f>
        <v>0</v>
      </c>
      <c r="H453" s="21"/>
      <c r="I453" s="22">
        <f t="shared" si="11"/>
        <v>0</v>
      </c>
      <c r="J453" s="14"/>
    </row>
    <row r="454" spans="1:10" ht="12.4" hidden="1" customHeight="1">
      <c r="A454" s="13"/>
      <c r="B454" s="1"/>
      <c r="C454" s="36"/>
      <c r="D454" s="197"/>
      <c r="E454" s="198"/>
      <c r="F454" s="142" t="str">
        <f>VLOOKUP(C454,'[2]Acha Air Sales Price List'!$B$1:$D$65536,3,FALSE)</f>
        <v>Exchange rate :</v>
      </c>
      <c r="G454" s="21">
        <f>ROUND(IF(ISBLANK(C454),0,VLOOKUP(C454,'[2]Acha Air Sales Price List'!$B$1:$X$65536,12,FALSE)*$M$14),2)</f>
        <v>0</v>
      </c>
      <c r="H454" s="21"/>
      <c r="I454" s="22">
        <f t="shared" si="11"/>
        <v>0</v>
      </c>
      <c r="J454" s="14"/>
    </row>
    <row r="455" spans="1:10" ht="12.4" hidden="1" customHeight="1">
      <c r="A455" s="13"/>
      <c r="B455" s="1"/>
      <c r="C455" s="36"/>
      <c r="D455" s="197"/>
      <c r="E455" s="198"/>
      <c r="F455" s="142" t="str">
        <f>VLOOKUP(C455,'[2]Acha Air Sales Price List'!$B$1:$D$65536,3,FALSE)</f>
        <v>Exchange rate :</v>
      </c>
      <c r="G455" s="21">
        <f>ROUND(IF(ISBLANK(C455),0,VLOOKUP(C455,'[2]Acha Air Sales Price List'!$B$1:$X$65536,12,FALSE)*$M$14),2)</f>
        <v>0</v>
      </c>
      <c r="H455" s="21"/>
      <c r="I455" s="22">
        <f t="shared" si="11"/>
        <v>0</v>
      </c>
      <c r="J455" s="14"/>
    </row>
    <row r="456" spans="1:10" ht="12.4" hidden="1" customHeight="1">
      <c r="A456" s="13"/>
      <c r="B456" s="1"/>
      <c r="C456" s="36"/>
      <c r="D456" s="197"/>
      <c r="E456" s="198"/>
      <c r="F456" s="142" t="str">
        <f>VLOOKUP(C456,'[2]Acha Air Sales Price List'!$B$1:$D$65536,3,FALSE)</f>
        <v>Exchange rate :</v>
      </c>
      <c r="G456" s="21">
        <f>ROUND(IF(ISBLANK(C456),0,VLOOKUP(C456,'[2]Acha Air Sales Price List'!$B$1:$X$65536,12,FALSE)*$M$14),2)</f>
        <v>0</v>
      </c>
      <c r="H456" s="21"/>
      <c r="I456" s="22">
        <f t="shared" si="11"/>
        <v>0</v>
      </c>
      <c r="J456" s="14"/>
    </row>
    <row r="457" spans="1:10" ht="12.4" hidden="1" customHeight="1">
      <c r="A457" s="13"/>
      <c r="B457" s="1"/>
      <c r="C457" s="36"/>
      <c r="D457" s="197"/>
      <c r="E457" s="198"/>
      <c r="F457" s="142" t="str">
        <f>VLOOKUP(C457,'[2]Acha Air Sales Price List'!$B$1:$D$65536,3,FALSE)</f>
        <v>Exchange rate :</v>
      </c>
      <c r="G457" s="21">
        <f>ROUND(IF(ISBLANK(C457),0,VLOOKUP(C457,'[2]Acha Air Sales Price List'!$B$1:$X$65536,12,FALSE)*$M$14),2)</f>
        <v>0</v>
      </c>
      <c r="H457" s="21"/>
      <c r="I457" s="22">
        <f t="shared" si="11"/>
        <v>0</v>
      </c>
      <c r="J457" s="14"/>
    </row>
    <row r="458" spans="1:10" ht="12.4" hidden="1" customHeight="1">
      <c r="A458" s="13"/>
      <c r="B458" s="1"/>
      <c r="C458" s="36"/>
      <c r="D458" s="197"/>
      <c r="E458" s="198"/>
      <c r="F458" s="142" t="str">
        <f>VLOOKUP(C458,'[2]Acha Air Sales Price List'!$B$1:$D$65536,3,FALSE)</f>
        <v>Exchange rate :</v>
      </c>
      <c r="G458" s="21">
        <f>ROUND(IF(ISBLANK(C458),0,VLOOKUP(C458,'[2]Acha Air Sales Price List'!$B$1:$X$65536,12,FALSE)*$M$14),2)</f>
        <v>0</v>
      </c>
      <c r="H458" s="21"/>
      <c r="I458" s="22">
        <f t="shared" si="11"/>
        <v>0</v>
      </c>
      <c r="J458" s="14"/>
    </row>
    <row r="459" spans="1:10" ht="12.4" hidden="1" customHeight="1">
      <c r="A459" s="13"/>
      <c r="B459" s="1"/>
      <c r="C459" s="36"/>
      <c r="D459" s="197"/>
      <c r="E459" s="198"/>
      <c r="F459" s="142" t="str">
        <f>VLOOKUP(C459,'[2]Acha Air Sales Price List'!$B$1:$D$65536,3,FALSE)</f>
        <v>Exchange rate :</v>
      </c>
      <c r="G459" s="21">
        <f>ROUND(IF(ISBLANK(C459),0,VLOOKUP(C459,'[2]Acha Air Sales Price List'!$B$1:$X$65536,12,FALSE)*$M$14),2)</f>
        <v>0</v>
      </c>
      <c r="H459" s="21"/>
      <c r="I459" s="22">
        <f t="shared" si="11"/>
        <v>0</v>
      </c>
      <c r="J459" s="14"/>
    </row>
    <row r="460" spans="1:10" ht="12.4" hidden="1" customHeight="1">
      <c r="A460" s="13"/>
      <c r="B460" s="1"/>
      <c r="C460" s="36"/>
      <c r="D460" s="197"/>
      <c r="E460" s="198"/>
      <c r="F460" s="142" t="str">
        <f>VLOOKUP(C460,'[2]Acha Air Sales Price List'!$B$1:$D$65536,3,FALSE)</f>
        <v>Exchange rate :</v>
      </c>
      <c r="G460" s="21">
        <f>ROUND(IF(ISBLANK(C460),0,VLOOKUP(C460,'[2]Acha Air Sales Price List'!$B$1:$X$65536,12,FALSE)*$M$14),2)</f>
        <v>0</v>
      </c>
      <c r="H460" s="21"/>
      <c r="I460" s="22">
        <f t="shared" si="11"/>
        <v>0</v>
      </c>
      <c r="J460" s="14"/>
    </row>
    <row r="461" spans="1:10" ht="12.4" hidden="1" customHeight="1">
      <c r="A461" s="13"/>
      <c r="B461" s="1"/>
      <c r="C461" s="36"/>
      <c r="D461" s="197"/>
      <c r="E461" s="198"/>
      <c r="F461" s="142" t="str">
        <f>VLOOKUP(C461,'[2]Acha Air Sales Price List'!$B$1:$D$65536,3,FALSE)</f>
        <v>Exchange rate :</v>
      </c>
      <c r="G461" s="21">
        <f>ROUND(IF(ISBLANK(C461),0,VLOOKUP(C461,'[2]Acha Air Sales Price List'!$B$1:$X$65536,12,FALSE)*$M$14),2)</f>
        <v>0</v>
      </c>
      <c r="H461" s="21"/>
      <c r="I461" s="22">
        <f t="shared" si="11"/>
        <v>0</v>
      </c>
      <c r="J461" s="14"/>
    </row>
    <row r="462" spans="1:10" ht="12.4" hidden="1" customHeight="1">
      <c r="A462" s="13"/>
      <c r="B462" s="1"/>
      <c r="C462" s="36"/>
      <c r="D462" s="197"/>
      <c r="E462" s="198"/>
      <c r="F462" s="142" t="str">
        <f>VLOOKUP(C462,'[2]Acha Air Sales Price List'!$B$1:$D$65536,3,FALSE)</f>
        <v>Exchange rate :</v>
      </c>
      <c r="G462" s="21">
        <f>ROUND(IF(ISBLANK(C462),0,VLOOKUP(C462,'[2]Acha Air Sales Price List'!$B$1:$X$65536,12,FALSE)*$M$14),2)</f>
        <v>0</v>
      </c>
      <c r="H462" s="21"/>
      <c r="I462" s="22">
        <f t="shared" si="11"/>
        <v>0</v>
      </c>
      <c r="J462" s="14"/>
    </row>
    <row r="463" spans="1:10" ht="12.4" hidden="1" customHeight="1">
      <c r="A463" s="13"/>
      <c r="B463" s="1"/>
      <c r="C463" s="36"/>
      <c r="D463" s="197"/>
      <c r="E463" s="198"/>
      <c r="F463" s="142" t="str">
        <f>VLOOKUP(C463,'[2]Acha Air Sales Price List'!$B$1:$D$65536,3,FALSE)</f>
        <v>Exchange rate :</v>
      </c>
      <c r="G463" s="21">
        <f>ROUND(IF(ISBLANK(C463),0,VLOOKUP(C463,'[2]Acha Air Sales Price List'!$B$1:$X$65536,12,FALSE)*$M$14),2)</f>
        <v>0</v>
      </c>
      <c r="H463" s="21"/>
      <c r="I463" s="22">
        <f t="shared" si="11"/>
        <v>0</v>
      </c>
      <c r="J463" s="14"/>
    </row>
    <row r="464" spans="1:10" ht="12.4" hidden="1" customHeight="1">
      <c r="A464" s="13"/>
      <c r="B464" s="1"/>
      <c r="C464" s="36"/>
      <c r="D464" s="197"/>
      <c r="E464" s="198"/>
      <c r="F464" s="142" t="str">
        <f>VLOOKUP(C464,'[2]Acha Air Sales Price List'!$B$1:$D$65536,3,FALSE)</f>
        <v>Exchange rate :</v>
      </c>
      <c r="G464" s="21">
        <f>ROUND(IF(ISBLANK(C464),0,VLOOKUP(C464,'[2]Acha Air Sales Price List'!$B$1:$X$65536,12,FALSE)*$M$14),2)</f>
        <v>0</v>
      </c>
      <c r="H464" s="21"/>
      <c r="I464" s="22">
        <f t="shared" si="11"/>
        <v>0</v>
      </c>
      <c r="J464" s="14"/>
    </row>
    <row r="465" spans="1:10" ht="12.4" hidden="1" customHeight="1">
      <c r="A465" s="13"/>
      <c r="B465" s="1"/>
      <c r="C465" s="36"/>
      <c r="D465" s="197"/>
      <c r="E465" s="198"/>
      <c r="F465" s="142" t="str">
        <f>VLOOKUP(C465,'[2]Acha Air Sales Price List'!$B$1:$D$65536,3,FALSE)</f>
        <v>Exchange rate :</v>
      </c>
      <c r="G465" s="21">
        <f>ROUND(IF(ISBLANK(C465),0,VLOOKUP(C465,'[2]Acha Air Sales Price List'!$B$1:$X$65536,12,FALSE)*$M$14),2)</f>
        <v>0</v>
      </c>
      <c r="H465" s="21"/>
      <c r="I465" s="22">
        <f t="shared" si="11"/>
        <v>0</v>
      </c>
      <c r="J465" s="14"/>
    </row>
    <row r="466" spans="1:10" ht="12.4" hidden="1" customHeight="1">
      <c r="A466" s="13"/>
      <c r="B466" s="1"/>
      <c r="C466" s="36"/>
      <c r="D466" s="197"/>
      <c r="E466" s="198"/>
      <c r="F466" s="142" t="str">
        <f>VLOOKUP(C466,'[2]Acha Air Sales Price List'!$B$1:$D$65536,3,FALSE)</f>
        <v>Exchange rate :</v>
      </c>
      <c r="G466" s="21">
        <f>ROUND(IF(ISBLANK(C466),0,VLOOKUP(C466,'[2]Acha Air Sales Price List'!$B$1:$X$65536,12,FALSE)*$M$14),2)</f>
        <v>0</v>
      </c>
      <c r="H466" s="21"/>
      <c r="I466" s="22">
        <f t="shared" si="11"/>
        <v>0</v>
      </c>
      <c r="J466" s="14"/>
    </row>
    <row r="467" spans="1:10" ht="12.4" hidden="1" customHeight="1">
      <c r="A467" s="13"/>
      <c r="B467" s="1"/>
      <c r="C467" s="36"/>
      <c r="D467" s="197"/>
      <c r="E467" s="198"/>
      <c r="F467" s="142" t="str">
        <f>VLOOKUP(C467,'[2]Acha Air Sales Price List'!$B$1:$D$65536,3,FALSE)</f>
        <v>Exchange rate :</v>
      </c>
      <c r="G467" s="21">
        <f>ROUND(IF(ISBLANK(C467),0,VLOOKUP(C467,'[2]Acha Air Sales Price List'!$B$1:$X$65536,12,FALSE)*$M$14),2)</f>
        <v>0</v>
      </c>
      <c r="H467" s="21"/>
      <c r="I467" s="22">
        <f t="shared" si="11"/>
        <v>0</v>
      </c>
      <c r="J467" s="14"/>
    </row>
    <row r="468" spans="1:10" ht="12.4" hidden="1" customHeight="1">
      <c r="A468" s="13"/>
      <c r="B468" s="1"/>
      <c r="C468" s="36"/>
      <c r="D468" s="197"/>
      <c r="E468" s="198"/>
      <c r="F468" s="142" t="str">
        <f>VLOOKUP(C468,'[2]Acha Air Sales Price List'!$B$1:$D$65536,3,FALSE)</f>
        <v>Exchange rate :</v>
      </c>
      <c r="G468" s="21">
        <f>ROUND(IF(ISBLANK(C468),0,VLOOKUP(C468,'[2]Acha Air Sales Price List'!$B$1:$X$65536,12,FALSE)*$M$14),2)</f>
        <v>0</v>
      </c>
      <c r="H468" s="21"/>
      <c r="I468" s="22">
        <f t="shared" si="11"/>
        <v>0</v>
      </c>
      <c r="J468" s="14"/>
    </row>
    <row r="469" spans="1:10" ht="12.4" hidden="1" customHeight="1">
      <c r="A469" s="13"/>
      <c r="B469" s="1"/>
      <c r="C469" s="36"/>
      <c r="D469" s="197"/>
      <c r="E469" s="198"/>
      <c r="F469" s="142" t="str">
        <f>VLOOKUP(C469,'[2]Acha Air Sales Price List'!$B$1:$D$65536,3,FALSE)</f>
        <v>Exchange rate :</v>
      </c>
      <c r="G469" s="21">
        <f>ROUND(IF(ISBLANK(C469),0,VLOOKUP(C469,'[2]Acha Air Sales Price List'!$B$1:$X$65536,12,FALSE)*$M$14),2)</f>
        <v>0</v>
      </c>
      <c r="H469" s="21"/>
      <c r="I469" s="22">
        <f t="shared" si="11"/>
        <v>0</v>
      </c>
      <c r="J469" s="14"/>
    </row>
    <row r="470" spans="1:10" ht="12.4" hidden="1" customHeight="1">
      <c r="A470" s="13"/>
      <c r="B470" s="1"/>
      <c r="C470" s="36"/>
      <c r="D470" s="197"/>
      <c r="E470" s="198"/>
      <c r="F470" s="142" t="str">
        <f>VLOOKUP(C470,'[2]Acha Air Sales Price List'!$B$1:$D$65536,3,FALSE)</f>
        <v>Exchange rate :</v>
      </c>
      <c r="G470" s="21">
        <f>ROUND(IF(ISBLANK(C470),0,VLOOKUP(C470,'[2]Acha Air Sales Price List'!$B$1:$X$65536,12,FALSE)*$M$14),2)</f>
        <v>0</v>
      </c>
      <c r="H470" s="21"/>
      <c r="I470" s="22">
        <f t="shared" si="11"/>
        <v>0</v>
      </c>
      <c r="J470" s="14"/>
    </row>
    <row r="471" spans="1:10" ht="12.4" hidden="1" customHeight="1">
      <c r="A471" s="13"/>
      <c r="B471" s="1"/>
      <c r="C471" s="36"/>
      <c r="D471" s="197"/>
      <c r="E471" s="198"/>
      <c r="F471" s="142" t="str">
        <f>VLOOKUP(C471,'[2]Acha Air Sales Price List'!$B$1:$D$65536,3,FALSE)</f>
        <v>Exchange rate :</v>
      </c>
      <c r="G471" s="21">
        <f>ROUND(IF(ISBLANK(C471),0,VLOOKUP(C471,'[2]Acha Air Sales Price List'!$B$1:$X$65536,12,FALSE)*$M$14),2)</f>
        <v>0</v>
      </c>
      <c r="H471" s="21"/>
      <c r="I471" s="22">
        <f t="shared" si="11"/>
        <v>0</v>
      </c>
      <c r="J471" s="14"/>
    </row>
    <row r="472" spans="1:10" ht="12.4" hidden="1" customHeight="1">
      <c r="A472" s="13"/>
      <c r="B472" s="1"/>
      <c r="C472" s="36"/>
      <c r="D472" s="197"/>
      <c r="E472" s="198"/>
      <c r="F472" s="142" t="str">
        <f>VLOOKUP(C472,'[2]Acha Air Sales Price List'!$B$1:$D$65536,3,FALSE)</f>
        <v>Exchange rate :</v>
      </c>
      <c r="G472" s="21">
        <f>ROUND(IF(ISBLANK(C472),0,VLOOKUP(C472,'[2]Acha Air Sales Price List'!$B$1:$X$65536,12,FALSE)*$M$14),2)</f>
        <v>0</v>
      </c>
      <c r="H472" s="21"/>
      <c r="I472" s="22">
        <f t="shared" si="11"/>
        <v>0</v>
      </c>
      <c r="J472" s="14"/>
    </row>
    <row r="473" spans="1:10" ht="12.4" hidden="1" customHeight="1">
      <c r="A473" s="13"/>
      <c r="B473" s="1"/>
      <c r="C473" s="36"/>
      <c r="D473" s="197"/>
      <c r="E473" s="198"/>
      <c r="F473" s="142" t="str">
        <f>VLOOKUP(C473,'[2]Acha Air Sales Price List'!$B$1:$D$65536,3,FALSE)</f>
        <v>Exchange rate :</v>
      </c>
      <c r="G473" s="21">
        <f>ROUND(IF(ISBLANK(C473),0,VLOOKUP(C473,'[2]Acha Air Sales Price List'!$B$1:$X$65536,12,FALSE)*$M$14),2)</f>
        <v>0</v>
      </c>
      <c r="H473" s="21"/>
      <c r="I473" s="22">
        <f t="shared" si="11"/>
        <v>0</v>
      </c>
      <c r="J473" s="14"/>
    </row>
    <row r="474" spans="1:10" ht="12.4" hidden="1" customHeight="1">
      <c r="A474" s="13"/>
      <c r="B474" s="1"/>
      <c r="C474" s="36"/>
      <c r="D474" s="197"/>
      <c r="E474" s="198"/>
      <c r="F474" s="142" t="str">
        <f>VLOOKUP(C474,'[2]Acha Air Sales Price List'!$B$1:$D$65536,3,FALSE)</f>
        <v>Exchange rate :</v>
      </c>
      <c r="G474" s="21">
        <f>ROUND(IF(ISBLANK(C474),0,VLOOKUP(C474,'[2]Acha Air Sales Price List'!$B$1:$X$65536,12,FALSE)*$M$14),2)</f>
        <v>0</v>
      </c>
      <c r="H474" s="21"/>
      <c r="I474" s="22">
        <f t="shared" si="11"/>
        <v>0</v>
      </c>
      <c r="J474" s="14"/>
    </row>
    <row r="475" spans="1:10" ht="12.4" hidden="1" customHeight="1">
      <c r="A475" s="13"/>
      <c r="B475" s="1"/>
      <c r="C475" s="37"/>
      <c r="D475" s="197"/>
      <c r="E475" s="198"/>
      <c r="F475" s="142" t="str">
        <f>VLOOKUP(C475,'[2]Acha Air Sales Price List'!$B$1:$D$65536,3,FALSE)</f>
        <v>Exchange rate :</v>
      </c>
      <c r="G475" s="21">
        <f>ROUND(IF(ISBLANK(C475),0,VLOOKUP(C475,'[2]Acha Air Sales Price List'!$B$1:$X$65536,12,FALSE)*$M$14),2)</f>
        <v>0</v>
      </c>
      <c r="H475" s="21"/>
      <c r="I475" s="22">
        <f t="shared" si="11"/>
        <v>0</v>
      </c>
      <c r="J475" s="14"/>
    </row>
    <row r="476" spans="1:10" ht="12" hidden="1" customHeight="1">
      <c r="A476" s="13"/>
      <c r="B476" s="1"/>
      <c r="C476" s="36"/>
      <c r="D476" s="197"/>
      <c r="E476" s="198"/>
      <c r="F476" s="142" t="str">
        <f>VLOOKUP(C476,'[2]Acha Air Sales Price List'!$B$1:$D$65536,3,FALSE)</f>
        <v>Exchange rate :</v>
      </c>
      <c r="G476" s="21">
        <f>ROUND(IF(ISBLANK(C476),0,VLOOKUP(C476,'[2]Acha Air Sales Price List'!$B$1:$X$65536,12,FALSE)*$M$14),2)</f>
        <v>0</v>
      </c>
      <c r="H476" s="21"/>
      <c r="I476" s="22">
        <f t="shared" si="11"/>
        <v>0</v>
      </c>
      <c r="J476" s="14"/>
    </row>
    <row r="477" spans="1:10" ht="12.4" hidden="1" customHeight="1">
      <c r="A477" s="13"/>
      <c r="B477" s="1"/>
      <c r="C477" s="36"/>
      <c r="D477" s="197"/>
      <c r="E477" s="198"/>
      <c r="F477" s="142" t="str">
        <f>VLOOKUP(C477,'[2]Acha Air Sales Price List'!$B$1:$D$65536,3,FALSE)</f>
        <v>Exchange rate :</v>
      </c>
      <c r="G477" s="21">
        <f>ROUND(IF(ISBLANK(C477),0,VLOOKUP(C477,'[2]Acha Air Sales Price List'!$B$1:$X$65536,12,FALSE)*$M$14),2)</f>
        <v>0</v>
      </c>
      <c r="H477" s="21"/>
      <c r="I477" s="22">
        <f t="shared" si="11"/>
        <v>0</v>
      </c>
      <c r="J477" s="14"/>
    </row>
    <row r="478" spans="1:10" ht="12.4" hidden="1" customHeight="1">
      <c r="A478" s="13"/>
      <c r="B478" s="1"/>
      <c r="C478" s="36"/>
      <c r="D478" s="197"/>
      <c r="E478" s="198"/>
      <c r="F478" s="142" t="str">
        <f>VLOOKUP(C478,'[2]Acha Air Sales Price List'!$B$1:$D$65536,3,FALSE)</f>
        <v>Exchange rate :</v>
      </c>
      <c r="G478" s="21">
        <f>ROUND(IF(ISBLANK(C478),0,VLOOKUP(C478,'[2]Acha Air Sales Price List'!$B$1:$X$65536,12,FALSE)*$M$14),2)</f>
        <v>0</v>
      </c>
      <c r="H478" s="21"/>
      <c r="I478" s="22">
        <f t="shared" si="11"/>
        <v>0</v>
      </c>
      <c r="J478" s="14"/>
    </row>
    <row r="479" spans="1:10" ht="12.4" hidden="1" customHeight="1">
      <c r="A479" s="13"/>
      <c r="B479" s="1"/>
      <c r="C479" s="36"/>
      <c r="D479" s="197"/>
      <c r="E479" s="198"/>
      <c r="F479" s="142" t="str">
        <f>VLOOKUP(C479,'[2]Acha Air Sales Price List'!$B$1:$D$65536,3,FALSE)</f>
        <v>Exchange rate :</v>
      </c>
      <c r="G479" s="21">
        <f>ROUND(IF(ISBLANK(C479),0,VLOOKUP(C479,'[2]Acha Air Sales Price List'!$B$1:$X$65536,12,FALSE)*$M$14),2)</f>
        <v>0</v>
      </c>
      <c r="H479" s="21"/>
      <c r="I479" s="22">
        <f t="shared" si="11"/>
        <v>0</v>
      </c>
      <c r="J479" s="14"/>
    </row>
    <row r="480" spans="1:10" ht="12.4" hidden="1" customHeight="1">
      <c r="A480" s="13"/>
      <c r="B480" s="1"/>
      <c r="C480" s="36"/>
      <c r="D480" s="197"/>
      <c r="E480" s="198"/>
      <c r="F480" s="142" t="str">
        <f>VLOOKUP(C480,'[2]Acha Air Sales Price List'!$B$1:$D$65536,3,FALSE)</f>
        <v>Exchange rate :</v>
      </c>
      <c r="G480" s="21">
        <f>ROUND(IF(ISBLANK(C480),0,VLOOKUP(C480,'[2]Acha Air Sales Price List'!$B$1:$X$65536,12,FALSE)*$M$14),2)</f>
        <v>0</v>
      </c>
      <c r="H480" s="21"/>
      <c r="I480" s="22">
        <f t="shared" si="11"/>
        <v>0</v>
      </c>
      <c r="J480" s="14"/>
    </row>
    <row r="481" spans="1:10" ht="12.4" hidden="1" customHeight="1">
      <c r="A481" s="13"/>
      <c r="B481" s="1"/>
      <c r="C481" s="36"/>
      <c r="D481" s="197"/>
      <c r="E481" s="198"/>
      <c r="F481" s="142" t="str">
        <f>VLOOKUP(C481,'[2]Acha Air Sales Price List'!$B$1:$D$65536,3,FALSE)</f>
        <v>Exchange rate :</v>
      </c>
      <c r="G481" s="21">
        <f>ROUND(IF(ISBLANK(C481),0,VLOOKUP(C481,'[2]Acha Air Sales Price List'!$B$1:$X$65536,12,FALSE)*$M$14),2)</f>
        <v>0</v>
      </c>
      <c r="H481" s="21"/>
      <c r="I481" s="22">
        <f t="shared" si="11"/>
        <v>0</v>
      </c>
      <c r="J481" s="14"/>
    </row>
    <row r="482" spans="1:10" ht="12.4" hidden="1" customHeight="1">
      <c r="A482" s="13"/>
      <c r="B482" s="1"/>
      <c r="C482" s="36"/>
      <c r="D482" s="197"/>
      <c r="E482" s="198"/>
      <c r="F482" s="142" t="str">
        <f>VLOOKUP(C482,'[2]Acha Air Sales Price List'!$B$1:$D$65536,3,FALSE)</f>
        <v>Exchange rate :</v>
      </c>
      <c r="G482" s="21">
        <f>ROUND(IF(ISBLANK(C482),0,VLOOKUP(C482,'[2]Acha Air Sales Price List'!$B$1:$X$65536,12,FALSE)*$M$14),2)</f>
        <v>0</v>
      </c>
      <c r="H482" s="21"/>
      <c r="I482" s="22">
        <f t="shared" si="11"/>
        <v>0</v>
      </c>
      <c r="J482" s="14"/>
    </row>
    <row r="483" spans="1:10" ht="12.4" hidden="1" customHeight="1">
      <c r="A483" s="13"/>
      <c r="B483" s="1"/>
      <c r="C483" s="36"/>
      <c r="D483" s="197"/>
      <c r="E483" s="198"/>
      <c r="F483" s="142" t="str">
        <f>VLOOKUP(C483,'[2]Acha Air Sales Price List'!$B$1:$D$65536,3,FALSE)</f>
        <v>Exchange rate :</v>
      </c>
      <c r="G483" s="21">
        <f>ROUND(IF(ISBLANK(C483),0,VLOOKUP(C483,'[2]Acha Air Sales Price List'!$B$1:$X$65536,12,FALSE)*$M$14),2)</f>
        <v>0</v>
      </c>
      <c r="H483" s="21"/>
      <c r="I483" s="22">
        <f t="shared" si="11"/>
        <v>0</v>
      </c>
      <c r="J483" s="14"/>
    </row>
    <row r="484" spans="1:10" ht="12.4" hidden="1" customHeight="1">
      <c r="A484" s="13"/>
      <c r="B484" s="1"/>
      <c r="C484" s="36"/>
      <c r="D484" s="197"/>
      <c r="E484" s="198"/>
      <c r="F484" s="142" t="str">
        <f>VLOOKUP(C484,'[2]Acha Air Sales Price List'!$B$1:$D$65536,3,FALSE)</f>
        <v>Exchange rate :</v>
      </c>
      <c r="G484" s="21">
        <f>ROUND(IF(ISBLANK(C484),0,VLOOKUP(C484,'[2]Acha Air Sales Price List'!$B$1:$X$65536,12,FALSE)*$M$14),2)</f>
        <v>0</v>
      </c>
      <c r="H484" s="21"/>
      <c r="I484" s="22">
        <f t="shared" si="11"/>
        <v>0</v>
      </c>
      <c r="J484" s="14"/>
    </row>
    <row r="485" spans="1:10" ht="12.4" hidden="1" customHeight="1">
      <c r="A485" s="13"/>
      <c r="B485" s="1"/>
      <c r="C485" s="36"/>
      <c r="D485" s="197"/>
      <c r="E485" s="198"/>
      <c r="F485" s="142" t="str">
        <f>VLOOKUP(C485,'[2]Acha Air Sales Price List'!$B$1:$D$65536,3,FALSE)</f>
        <v>Exchange rate :</v>
      </c>
      <c r="G485" s="21">
        <f>ROUND(IF(ISBLANK(C485),0,VLOOKUP(C485,'[2]Acha Air Sales Price List'!$B$1:$X$65536,12,FALSE)*$M$14),2)</f>
        <v>0</v>
      </c>
      <c r="H485" s="21"/>
      <c r="I485" s="22">
        <f t="shared" si="11"/>
        <v>0</v>
      </c>
      <c r="J485" s="14"/>
    </row>
    <row r="486" spans="1:10" ht="12.4" hidden="1" customHeight="1">
      <c r="A486" s="13"/>
      <c r="B486" s="1"/>
      <c r="C486" s="36"/>
      <c r="D486" s="197"/>
      <c r="E486" s="198"/>
      <c r="F486" s="142" t="str">
        <f>VLOOKUP(C486,'[2]Acha Air Sales Price List'!$B$1:$D$65536,3,FALSE)</f>
        <v>Exchange rate :</v>
      </c>
      <c r="G486" s="21">
        <f>ROUND(IF(ISBLANK(C486),0,VLOOKUP(C486,'[2]Acha Air Sales Price List'!$B$1:$X$65536,12,FALSE)*$M$14),2)</f>
        <v>0</v>
      </c>
      <c r="H486" s="21"/>
      <c r="I486" s="22">
        <f t="shared" si="11"/>
        <v>0</v>
      </c>
      <c r="J486" s="14"/>
    </row>
    <row r="487" spans="1:10" ht="12.4" hidden="1" customHeight="1">
      <c r="A487" s="13"/>
      <c r="B487" s="1"/>
      <c r="C487" s="36"/>
      <c r="D487" s="197"/>
      <c r="E487" s="198"/>
      <c r="F487" s="142" t="str">
        <f>VLOOKUP(C487,'[2]Acha Air Sales Price List'!$B$1:$D$65536,3,FALSE)</f>
        <v>Exchange rate :</v>
      </c>
      <c r="G487" s="21">
        <f>ROUND(IF(ISBLANK(C487),0,VLOOKUP(C487,'[2]Acha Air Sales Price List'!$B$1:$X$65536,12,FALSE)*$M$14),2)</f>
        <v>0</v>
      </c>
      <c r="H487" s="21"/>
      <c r="I487" s="22">
        <f t="shared" si="11"/>
        <v>0</v>
      </c>
      <c r="J487" s="14"/>
    </row>
    <row r="488" spans="1:10" ht="12.4" hidden="1" customHeight="1">
      <c r="A488" s="13"/>
      <c r="B488" s="1"/>
      <c r="C488" s="36"/>
      <c r="D488" s="197"/>
      <c r="E488" s="198"/>
      <c r="F488" s="142" t="str">
        <f>VLOOKUP(C488,'[2]Acha Air Sales Price List'!$B$1:$D$65536,3,FALSE)</f>
        <v>Exchange rate :</v>
      </c>
      <c r="G488" s="21">
        <f>ROUND(IF(ISBLANK(C488),0,VLOOKUP(C488,'[2]Acha Air Sales Price List'!$B$1:$X$65536,12,FALSE)*$M$14),2)</f>
        <v>0</v>
      </c>
      <c r="H488" s="21"/>
      <c r="I488" s="22">
        <f t="shared" si="11"/>
        <v>0</v>
      </c>
      <c r="J488" s="14"/>
    </row>
    <row r="489" spans="1:10" ht="12.4" hidden="1" customHeight="1">
      <c r="A489" s="13"/>
      <c r="B489" s="1"/>
      <c r="C489" s="36"/>
      <c r="D489" s="197"/>
      <c r="E489" s="198"/>
      <c r="F489" s="142" t="str">
        <f>VLOOKUP(C489,'[2]Acha Air Sales Price List'!$B$1:$D$65536,3,FALSE)</f>
        <v>Exchange rate :</v>
      </c>
      <c r="G489" s="21">
        <f>ROUND(IF(ISBLANK(C489),0,VLOOKUP(C489,'[2]Acha Air Sales Price List'!$B$1:$X$65536,12,FALSE)*$M$14),2)</f>
        <v>0</v>
      </c>
      <c r="H489" s="21"/>
      <c r="I489" s="22">
        <f t="shared" si="11"/>
        <v>0</v>
      </c>
      <c r="J489" s="14"/>
    </row>
    <row r="490" spans="1:10" ht="12.4" hidden="1" customHeight="1">
      <c r="A490" s="13"/>
      <c r="B490" s="1"/>
      <c r="C490" s="36"/>
      <c r="D490" s="197"/>
      <c r="E490" s="198"/>
      <c r="F490" s="142" t="str">
        <f>VLOOKUP(C490,'[2]Acha Air Sales Price List'!$B$1:$D$65536,3,FALSE)</f>
        <v>Exchange rate :</v>
      </c>
      <c r="G490" s="21">
        <f>ROUND(IF(ISBLANK(C490),0,VLOOKUP(C490,'[2]Acha Air Sales Price List'!$B$1:$X$65536,12,FALSE)*$M$14),2)</f>
        <v>0</v>
      </c>
      <c r="H490" s="21"/>
      <c r="I490" s="22">
        <f t="shared" si="11"/>
        <v>0</v>
      </c>
      <c r="J490" s="14"/>
    </row>
    <row r="491" spans="1:10" ht="12.4" hidden="1" customHeight="1">
      <c r="A491" s="13"/>
      <c r="B491" s="1"/>
      <c r="C491" s="36"/>
      <c r="D491" s="197"/>
      <c r="E491" s="198"/>
      <c r="F491" s="142" t="str">
        <f>VLOOKUP(C491,'[2]Acha Air Sales Price List'!$B$1:$D$65536,3,FALSE)</f>
        <v>Exchange rate :</v>
      </c>
      <c r="G491" s="21">
        <f>ROUND(IF(ISBLANK(C491),0,VLOOKUP(C491,'[2]Acha Air Sales Price List'!$B$1:$X$65536,12,FALSE)*$M$14),2)</f>
        <v>0</v>
      </c>
      <c r="H491" s="21"/>
      <c r="I491" s="22">
        <f t="shared" si="11"/>
        <v>0</v>
      </c>
      <c r="J491" s="14"/>
    </row>
    <row r="492" spans="1:10" ht="12.4" hidden="1" customHeight="1">
      <c r="A492" s="13"/>
      <c r="B492" s="1"/>
      <c r="C492" s="36"/>
      <c r="D492" s="197"/>
      <c r="E492" s="198"/>
      <c r="F492" s="142" t="str">
        <f>VLOOKUP(C492,'[2]Acha Air Sales Price List'!$B$1:$D$65536,3,FALSE)</f>
        <v>Exchange rate :</v>
      </c>
      <c r="G492" s="21">
        <f>ROUND(IF(ISBLANK(C492),0,VLOOKUP(C492,'[2]Acha Air Sales Price List'!$B$1:$X$65536,12,FALSE)*$M$14),2)</f>
        <v>0</v>
      </c>
      <c r="H492" s="21"/>
      <c r="I492" s="22">
        <f t="shared" si="11"/>
        <v>0</v>
      </c>
      <c r="J492" s="14"/>
    </row>
    <row r="493" spans="1:10" ht="12.4" hidden="1" customHeight="1">
      <c r="A493" s="13"/>
      <c r="B493" s="1"/>
      <c r="C493" s="36"/>
      <c r="D493" s="197"/>
      <c r="E493" s="198"/>
      <c r="F493" s="142" t="str">
        <f>VLOOKUP(C493,'[2]Acha Air Sales Price List'!$B$1:$D$65536,3,FALSE)</f>
        <v>Exchange rate :</v>
      </c>
      <c r="G493" s="21">
        <f>ROUND(IF(ISBLANK(C493),0,VLOOKUP(C493,'[2]Acha Air Sales Price List'!$B$1:$X$65536,12,FALSE)*$M$14),2)</f>
        <v>0</v>
      </c>
      <c r="H493" s="21"/>
      <c r="I493" s="22">
        <f t="shared" si="11"/>
        <v>0</v>
      </c>
      <c r="J493" s="14"/>
    </row>
    <row r="494" spans="1:10" ht="12.4" hidden="1" customHeight="1">
      <c r="A494" s="13"/>
      <c r="B494" s="1"/>
      <c r="C494" s="36"/>
      <c r="D494" s="197"/>
      <c r="E494" s="198"/>
      <c r="F494" s="142" t="str">
        <f>VLOOKUP(C494,'[2]Acha Air Sales Price List'!$B$1:$D$65536,3,FALSE)</f>
        <v>Exchange rate :</v>
      </c>
      <c r="G494" s="21">
        <f>ROUND(IF(ISBLANK(C494),0,VLOOKUP(C494,'[2]Acha Air Sales Price List'!$B$1:$X$65536,12,FALSE)*$M$14),2)</f>
        <v>0</v>
      </c>
      <c r="H494" s="21"/>
      <c r="I494" s="22">
        <f t="shared" si="11"/>
        <v>0</v>
      </c>
      <c r="J494" s="14"/>
    </row>
    <row r="495" spans="1:10" ht="12.4" hidden="1" customHeight="1">
      <c r="A495" s="13"/>
      <c r="B495" s="1"/>
      <c r="C495" s="36"/>
      <c r="D495" s="197"/>
      <c r="E495" s="198"/>
      <c r="F495" s="142" t="str">
        <f>VLOOKUP(C495,'[2]Acha Air Sales Price List'!$B$1:$D$65536,3,FALSE)</f>
        <v>Exchange rate :</v>
      </c>
      <c r="G495" s="21">
        <f>ROUND(IF(ISBLANK(C495),0,VLOOKUP(C495,'[2]Acha Air Sales Price List'!$B$1:$X$65536,12,FALSE)*$M$14),2)</f>
        <v>0</v>
      </c>
      <c r="H495" s="21"/>
      <c r="I495" s="22">
        <f t="shared" si="11"/>
        <v>0</v>
      </c>
      <c r="J495" s="14"/>
    </row>
    <row r="496" spans="1:10" ht="12.4" hidden="1" customHeight="1">
      <c r="A496" s="13"/>
      <c r="B496" s="1"/>
      <c r="C496" s="36"/>
      <c r="D496" s="197"/>
      <c r="E496" s="198"/>
      <c r="F496" s="142" t="str">
        <f>VLOOKUP(C496,'[2]Acha Air Sales Price List'!$B$1:$D$65536,3,FALSE)</f>
        <v>Exchange rate :</v>
      </c>
      <c r="G496" s="21">
        <f>ROUND(IF(ISBLANK(C496),0,VLOOKUP(C496,'[2]Acha Air Sales Price List'!$B$1:$X$65536,12,FALSE)*$M$14),2)</f>
        <v>0</v>
      </c>
      <c r="H496" s="21"/>
      <c r="I496" s="22">
        <f t="shared" si="11"/>
        <v>0</v>
      </c>
      <c r="J496" s="14"/>
    </row>
    <row r="497" spans="1:10" ht="12.4" hidden="1" customHeight="1">
      <c r="A497" s="13"/>
      <c r="B497" s="1"/>
      <c r="C497" s="36"/>
      <c r="D497" s="197"/>
      <c r="E497" s="198"/>
      <c r="F497" s="142" t="str">
        <f>VLOOKUP(C497,'[2]Acha Air Sales Price List'!$B$1:$D$65536,3,FALSE)</f>
        <v>Exchange rate :</v>
      </c>
      <c r="G497" s="21">
        <f>ROUND(IF(ISBLANK(C497),0,VLOOKUP(C497,'[2]Acha Air Sales Price List'!$B$1:$X$65536,12,FALSE)*$M$14),2)</f>
        <v>0</v>
      </c>
      <c r="H497" s="21"/>
      <c r="I497" s="22">
        <f t="shared" si="11"/>
        <v>0</v>
      </c>
      <c r="J497" s="14"/>
    </row>
    <row r="498" spans="1:10" ht="12.4" hidden="1" customHeight="1">
      <c r="A498" s="13"/>
      <c r="B498" s="1"/>
      <c r="C498" s="36"/>
      <c r="D498" s="197"/>
      <c r="E498" s="198"/>
      <c r="F498" s="142" t="str">
        <f>VLOOKUP(C498,'[2]Acha Air Sales Price List'!$B$1:$D$65536,3,FALSE)</f>
        <v>Exchange rate :</v>
      </c>
      <c r="G498" s="21">
        <f>ROUND(IF(ISBLANK(C498),0,VLOOKUP(C498,'[2]Acha Air Sales Price List'!$B$1:$X$65536,12,FALSE)*$M$14),2)</f>
        <v>0</v>
      </c>
      <c r="H498" s="21"/>
      <c r="I498" s="22">
        <f t="shared" si="11"/>
        <v>0</v>
      </c>
      <c r="J498" s="14"/>
    </row>
    <row r="499" spans="1:10" ht="12.4" hidden="1" customHeight="1">
      <c r="A499" s="13"/>
      <c r="B499" s="1"/>
      <c r="C499" s="36"/>
      <c r="D499" s="197"/>
      <c r="E499" s="198"/>
      <c r="F499" s="142" t="str">
        <f>VLOOKUP(C499,'[2]Acha Air Sales Price List'!$B$1:$D$65536,3,FALSE)</f>
        <v>Exchange rate :</v>
      </c>
      <c r="G499" s="21">
        <f>ROUND(IF(ISBLANK(C499),0,VLOOKUP(C499,'[2]Acha Air Sales Price List'!$B$1:$X$65536,12,FALSE)*$M$14),2)</f>
        <v>0</v>
      </c>
      <c r="H499" s="21"/>
      <c r="I499" s="22">
        <f t="shared" si="11"/>
        <v>0</v>
      </c>
      <c r="J499" s="14"/>
    </row>
    <row r="500" spans="1:10" ht="12.4" hidden="1" customHeight="1">
      <c r="A500" s="13"/>
      <c r="B500" s="1"/>
      <c r="C500" s="36"/>
      <c r="D500" s="197"/>
      <c r="E500" s="198"/>
      <c r="F500" s="142" t="str">
        <f>VLOOKUP(C500,'[2]Acha Air Sales Price List'!$B$1:$D$65536,3,FALSE)</f>
        <v>Exchange rate :</v>
      </c>
      <c r="G500" s="21">
        <f>ROUND(IF(ISBLANK(C500),0,VLOOKUP(C500,'[2]Acha Air Sales Price List'!$B$1:$X$65536,12,FALSE)*$M$14),2)</f>
        <v>0</v>
      </c>
      <c r="H500" s="21"/>
      <c r="I500" s="22">
        <f t="shared" si="11"/>
        <v>0</v>
      </c>
      <c r="J500" s="14"/>
    </row>
    <row r="501" spans="1:10" ht="12.4" hidden="1" customHeight="1">
      <c r="A501" s="13"/>
      <c r="B501" s="1"/>
      <c r="C501" s="36"/>
      <c r="D501" s="197"/>
      <c r="E501" s="198"/>
      <c r="F501" s="142" t="str">
        <f>VLOOKUP(C501,'[2]Acha Air Sales Price List'!$B$1:$D$65536,3,FALSE)</f>
        <v>Exchange rate :</v>
      </c>
      <c r="G501" s="21">
        <f>ROUND(IF(ISBLANK(C501),0,VLOOKUP(C501,'[2]Acha Air Sales Price List'!$B$1:$X$65536,12,FALSE)*$M$14),2)</f>
        <v>0</v>
      </c>
      <c r="H501" s="21"/>
      <c r="I501" s="22">
        <f t="shared" si="11"/>
        <v>0</v>
      </c>
      <c r="J501" s="14"/>
    </row>
    <row r="502" spans="1:10" ht="12.4" hidden="1" customHeight="1">
      <c r="A502" s="13"/>
      <c r="B502" s="1"/>
      <c r="C502" s="36"/>
      <c r="D502" s="197"/>
      <c r="E502" s="198"/>
      <c r="F502" s="142" t="str">
        <f>VLOOKUP(C502,'[2]Acha Air Sales Price List'!$B$1:$D$65536,3,FALSE)</f>
        <v>Exchange rate :</v>
      </c>
      <c r="G502" s="21">
        <f>ROUND(IF(ISBLANK(C502),0,VLOOKUP(C502,'[2]Acha Air Sales Price List'!$B$1:$X$65536,12,FALSE)*$M$14),2)</f>
        <v>0</v>
      </c>
      <c r="H502" s="21"/>
      <c r="I502" s="22">
        <f t="shared" si="11"/>
        <v>0</v>
      </c>
      <c r="J502" s="14"/>
    </row>
    <row r="503" spans="1:10" ht="12.4" hidden="1" customHeight="1">
      <c r="A503" s="13"/>
      <c r="B503" s="1"/>
      <c r="C503" s="37"/>
      <c r="D503" s="197"/>
      <c r="E503" s="198"/>
      <c r="F503" s="142" t="str">
        <f>VLOOKUP(C503,'[2]Acha Air Sales Price List'!$B$1:$D$65536,3,FALSE)</f>
        <v>Exchange rate :</v>
      </c>
      <c r="G503" s="21">
        <f>ROUND(IF(ISBLANK(C503),0,VLOOKUP(C503,'[2]Acha Air Sales Price List'!$B$1:$X$65536,12,FALSE)*$M$14),2)</f>
        <v>0</v>
      </c>
      <c r="H503" s="21"/>
      <c r="I503" s="22">
        <f>ROUND(IF(ISNUMBER(B503), G503*B503, 0),5)</f>
        <v>0</v>
      </c>
      <c r="J503" s="14"/>
    </row>
    <row r="504" spans="1:10" ht="12" hidden="1" customHeight="1">
      <c r="A504" s="13"/>
      <c r="B504" s="1"/>
      <c r="C504" s="36"/>
      <c r="D504" s="197"/>
      <c r="E504" s="198"/>
      <c r="F504" s="142" t="str">
        <f>VLOOKUP(C504,'[2]Acha Air Sales Price List'!$B$1:$D$65536,3,FALSE)</f>
        <v>Exchange rate :</v>
      </c>
      <c r="G504" s="21">
        <f>ROUND(IF(ISBLANK(C504),0,VLOOKUP(C504,'[2]Acha Air Sales Price List'!$B$1:$X$65536,12,FALSE)*$M$14),2)</f>
        <v>0</v>
      </c>
      <c r="H504" s="21"/>
      <c r="I504" s="22">
        <f t="shared" ref="I504:I520" si="12">ROUND(IF(ISNUMBER(B504), G504*B504, 0),5)</f>
        <v>0</v>
      </c>
      <c r="J504" s="14"/>
    </row>
    <row r="505" spans="1:10" ht="12.4" hidden="1" customHeight="1">
      <c r="A505" s="13"/>
      <c r="B505" s="1"/>
      <c r="C505" s="36"/>
      <c r="D505" s="197"/>
      <c r="E505" s="198"/>
      <c r="F505" s="142" t="str">
        <f>VLOOKUP(C505,'[2]Acha Air Sales Price List'!$B$1:$D$65536,3,FALSE)</f>
        <v>Exchange rate :</v>
      </c>
      <c r="G505" s="21">
        <f>ROUND(IF(ISBLANK(C505),0,VLOOKUP(C505,'[2]Acha Air Sales Price List'!$B$1:$X$65536,12,FALSE)*$M$14),2)</f>
        <v>0</v>
      </c>
      <c r="H505" s="21"/>
      <c r="I505" s="22">
        <f t="shared" si="12"/>
        <v>0</v>
      </c>
      <c r="J505" s="14"/>
    </row>
    <row r="506" spans="1:10" ht="12.4" hidden="1" customHeight="1">
      <c r="A506" s="13"/>
      <c r="B506" s="1"/>
      <c r="C506" s="36"/>
      <c r="D506" s="197"/>
      <c r="E506" s="198"/>
      <c r="F506" s="142" t="str">
        <f>VLOOKUP(C506,'[2]Acha Air Sales Price List'!$B$1:$D$65536,3,FALSE)</f>
        <v>Exchange rate :</v>
      </c>
      <c r="G506" s="21">
        <f>ROUND(IF(ISBLANK(C506),0,VLOOKUP(C506,'[2]Acha Air Sales Price List'!$B$1:$X$65536,12,FALSE)*$M$14),2)</f>
        <v>0</v>
      </c>
      <c r="H506" s="21"/>
      <c r="I506" s="22">
        <f t="shared" si="12"/>
        <v>0</v>
      </c>
      <c r="J506" s="14"/>
    </row>
    <row r="507" spans="1:10" ht="12.4" hidden="1" customHeight="1">
      <c r="A507" s="13"/>
      <c r="B507" s="1"/>
      <c r="C507" s="36"/>
      <c r="D507" s="197"/>
      <c r="E507" s="198"/>
      <c r="F507" s="142" t="str">
        <f>VLOOKUP(C507,'[2]Acha Air Sales Price List'!$B$1:$D$65536,3,FALSE)</f>
        <v>Exchange rate :</v>
      </c>
      <c r="G507" s="21">
        <f>ROUND(IF(ISBLANK(C507),0,VLOOKUP(C507,'[2]Acha Air Sales Price List'!$B$1:$X$65536,12,FALSE)*$M$14),2)</f>
        <v>0</v>
      </c>
      <c r="H507" s="21"/>
      <c r="I507" s="22">
        <f t="shared" si="12"/>
        <v>0</v>
      </c>
      <c r="J507" s="14"/>
    </row>
    <row r="508" spans="1:10" ht="12.4" hidden="1" customHeight="1">
      <c r="A508" s="13"/>
      <c r="B508" s="1"/>
      <c r="C508" s="36"/>
      <c r="D508" s="197"/>
      <c r="E508" s="198"/>
      <c r="F508" s="142" t="str">
        <f>VLOOKUP(C508,'[2]Acha Air Sales Price List'!$B$1:$D$65536,3,FALSE)</f>
        <v>Exchange rate :</v>
      </c>
      <c r="G508" s="21">
        <f>ROUND(IF(ISBLANK(C508),0,VLOOKUP(C508,'[2]Acha Air Sales Price List'!$B$1:$X$65536,12,FALSE)*$M$14),2)</f>
        <v>0</v>
      </c>
      <c r="H508" s="21"/>
      <c r="I508" s="22">
        <f t="shared" si="12"/>
        <v>0</v>
      </c>
      <c r="J508" s="14"/>
    </row>
    <row r="509" spans="1:10" ht="12.4" hidden="1" customHeight="1">
      <c r="A509" s="13"/>
      <c r="B509" s="1"/>
      <c r="C509" s="36"/>
      <c r="D509" s="197"/>
      <c r="E509" s="198"/>
      <c r="F509" s="142" t="str">
        <f>VLOOKUP(C509,'[2]Acha Air Sales Price List'!$B$1:$D$65536,3,FALSE)</f>
        <v>Exchange rate :</v>
      </c>
      <c r="G509" s="21">
        <f>ROUND(IF(ISBLANK(C509),0,VLOOKUP(C509,'[2]Acha Air Sales Price List'!$B$1:$X$65536,12,FALSE)*$M$14),2)</f>
        <v>0</v>
      </c>
      <c r="H509" s="21"/>
      <c r="I509" s="22">
        <f t="shared" si="12"/>
        <v>0</v>
      </c>
      <c r="J509" s="14"/>
    </row>
    <row r="510" spans="1:10" ht="12.4" hidden="1" customHeight="1">
      <c r="A510" s="13"/>
      <c r="B510" s="1"/>
      <c r="C510" s="36"/>
      <c r="D510" s="197"/>
      <c r="E510" s="198"/>
      <c r="F510" s="142" t="str">
        <f>VLOOKUP(C510,'[2]Acha Air Sales Price List'!$B$1:$D$65536,3,FALSE)</f>
        <v>Exchange rate :</v>
      </c>
      <c r="G510" s="21">
        <f>ROUND(IF(ISBLANK(C510),0,VLOOKUP(C510,'[2]Acha Air Sales Price List'!$B$1:$X$65536,12,FALSE)*$M$14),2)</f>
        <v>0</v>
      </c>
      <c r="H510" s="21"/>
      <c r="I510" s="22">
        <f t="shared" si="12"/>
        <v>0</v>
      </c>
      <c r="J510" s="14"/>
    </row>
    <row r="511" spans="1:10" ht="12.4" hidden="1" customHeight="1">
      <c r="A511" s="13"/>
      <c r="B511" s="1"/>
      <c r="C511" s="36"/>
      <c r="D511" s="197"/>
      <c r="E511" s="198"/>
      <c r="F511" s="142" t="str">
        <f>VLOOKUP(C511,'[2]Acha Air Sales Price List'!$B$1:$D$65536,3,FALSE)</f>
        <v>Exchange rate :</v>
      </c>
      <c r="G511" s="21">
        <f>ROUND(IF(ISBLANK(C511),0,VLOOKUP(C511,'[2]Acha Air Sales Price List'!$B$1:$X$65536,12,FALSE)*$M$14),2)</f>
        <v>0</v>
      </c>
      <c r="H511" s="21"/>
      <c r="I511" s="22">
        <f t="shared" si="12"/>
        <v>0</v>
      </c>
      <c r="J511" s="14"/>
    </row>
    <row r="512" spans="1:10" ht="12.4" hidden="1" customHeight="1">
      <c r="A512" s="13"/>
      <c r="B512" s="1"/>
      <c r="C512" s="36"/>
      <c r="D512" s="197"/>
      <c r="E512" s="198"/>
      <c r="F512" s="142" t="str">
        <f>VLOOKUP(C512,'[2]Acha Air Sales Price List'!$B$1:$D$65536,3,FALSE)</f>
        <v>Exchange rate :</v>
      </c>
      <c r="G512" s="21">
        <f>ROUND(IF(ISBLANK(C512),0,VLOOKUP(C512,'[2]Acha Air Sales Price List'!$B$1:$X$65536,12,FALSE)*$M$14),2)</f>
        <v>0</v>
      </c>
      <c r="H512" s="21"/>
      <c r="I512" s="22">
        <f t="shared" si="12"/>
        <v>0</v>
      </c>
      <c r="J512" s="14"/>
    </row>
    <row r="513" spans="1:10" ht="12.4" hidden="1" customHeight="1">
      <c r="A513" s="13"/>
      <c r="B513" s="1"/>
      <c r="C513" s="36"/>
      <c r="D513" s="197"/>
      <c r="E513" s="198"/>
      <c r="F513" s="142" t="str">
        <f>VLOOKUP(C513,'[2]Acha Air Sales Price List'!$B$1:$D$65536,3,FALSE)</f>
        <v>Exchange rate :</v>
      </c>
      <c r="G513" s="21">
        <f>ROUND(IF(ISBLANK(C513),0,VLOOKUP(C513,'[2]Acha Air Sales Price List'!$B$1:$X$65536,12,FALSE)*$M$14),2)</f>
        <v>0</v>
      </c>
      <c r="H513" s="21"/>
      <c r="I513" s="22">
        <f t="shared" si="12"/>
        <v>0</v>
      </c>
      <c r="J513" s="14"/>
    </row>
    <row r="514" spans="1:10" ht="12.4" hidden="1" customHeight="1">
      <c r="A514" s="13"/>
      <c r="B514" s="1"/>
      <c r="C514" s="36"/>
      <c r="D514" s="197"/>
      <c r="E514" s="198"/>
      <c r="F514" s="142" t="str">
        <f>VLOOKUP(C514,'[2]Acha Air Sales Price List'!$B$1:$D$65536,3,FALSE)</f>
        <v>Exchange rate :</v>
      </c>
      <c r="G514" s="21">
        <f>ROUND(IF(ISBLANK(C514),0,VLOOKUP(C514,'[2]Acha Air Sales Price List'!$B$1:$X$65536,12,FALSE)*$M$14),2)</f>
        <v>0</v>
      </c>
      <c r="H514" s="21"/>
      <c r="I514" s="22">
        <f t="shared" si="12"/>
        <v>0</v>
      </c>
      <c r="J514" s="14"/>
    </row>
    <row r="515" spans="1:10" ht="12.4" hidden="1" customHeight="1">
      <c r="A515" s="13"/>
      <c r="B515" s="1"/>
      <c r="C515" s="36"/>
      <c r="D515" s="197"/>
      <c r="E515" s="198"/>
      <c r="F515" s="142" t="str">
        <f>VLOOKUP(C515,'[2]Acha Air Sales Price List'!$B$1:$D$65536,3,FALSE)</f>
        <v>Exchange rate :</v>
      </c>
      <c r="G515" s="21">
        <f>ROUND(IF(ISBLANK(C515),0,VLOOKUP(C515,'[2]Acha Air Sales Price List'!$B$1:$X$65536,12,FALSE)*$M$14),2)</f>
        <v>0</v>
      </c>
      <c r="H515" s="21"/>
      <c r="I515" s="22">
        <f t="shared" si="12"/>
        <v>0</v>
      </c>
      <c r="J515" s="14"/>
    </row>
    <row r="516" spans="1:10" ht="12.4" hidden="1" customHeight="1">
      <c r="A516" s="13"/>
      <c r="B516" s="1"/>
      <c r="C516" s="36"/>
      <c r="D516" s="197"/>
      <c r="E516" s="198"/>
      <c r="F516" s="142" t="str">
        <f>VLOOKUP(C516,'[2]Acha Air Sales Price List'!$B$1:$D$65536,3,FALSE)</f>
        <v>Exchange rate :</v>
      </c>
      <c r="G516" s="21">
        <f>ROUND(IF(ISBLANK(C516),0,VLOOKUP(C516,'[2]Acha Air Sales Price List'!$B$1:$X$65536,12,FALSE)*$M$14),2)</f>
        <v>0</v>
      </c>
      <c r="H516" s="21"/>
      <c r="I516" s="22">
        <f t="shared" si="12"/>
        <v>0</v>
      </c>
      <c r="J516" s="14"/>
    </row>
    <row r="517" spans="1:10" ht="12.4" hidden="1" customHeight="1">
      <c r="A517" s="13"/>
      <c r="B517" s="1"/>
      <c r="C517" s="36"/>
      <c r="D517" s="197"/>
      <c r="E517" s="198"/>
      <c r="F517" s="142" t="str">
        <f>VLOOKUP(C517,'[2]Acha Air Sales Price List'!$B$1:$D$65536,3,FALSE)</f>
        <v>Exchange rate :</v>
      </c>
      <c r="G517" s="21">
        <f>ROUND(IF(ISBLANK(C517),0,VLOOKUP(C517,'[2]Acha Air Sales Price List'!$B$1:$X$65536,12,FALSE)*$M$14),2)</f>
        <v>0</v>
      </c>
      <c r="H517" s="21"/>
      <c r="I517" s="22">
        <f t="shared" si="12"/>
        <v>0</v>
      </c>
      <c r="J517" s="14"/>
    </row>
    <row r="518" spans="1:10" ht="12.4" hidden="1" customHeight="1">
      <c r="A518" s="13"/>
      <c r="B518" s="1"/>
      <c r="C518" s="36"/>
      <c r="D518" s="197"/>
      <c r="E518" s="198"/>
      <c r="F518" s="142" t="str">
        <f>VLOOKUP(C518,'[2]Acha Air Sales Price List'!$B$1:$D$65536,3,FALSE)</f>
        <v>Exchange rate :</v>
      </c>
      <c r="G518" s="21">
        <f>ROUND(IF(ISBLANK(C518),0,VLOOKUP(C518,'[2]Acha Air Sales Price List'!$B$1:$X$65536,12,FALSE)*$M$14),2)</f>
        <v>0</v>
      </c>
      <c r="H518" s="21"/>
      <c r="I518" s="22">
        <f t="shared" si="12"/>
        <v>0</v>
      </c>
      <c r="J518" s="14"/>
    </row>
    <row r="519" spans="1:10" ht="12.4" hidden="1" customHeight="1">
      <c r="A519" s="13"/>
      <c r="B519" s="1"/>
      <c r="C519" s="37"/>
      <c r="D519" s="197"/>
      <c r="E519" s="198"/>
      <c r="F519" s="142" t="str">
        <f>VLOOKUP(C519,'[2]Acha Air Sales Price List'!$B$1:$D$65536,3,FALSE)</f>
        <v>Exchange rate :</v>
      </c>
      <c r="G519" s="21">
        <f>ROUND(IF(ISBLANK(C519),0,VLOOKUP(C519,'[2]Acha Air Sales Price List'!$B$1:$X$65536,12,FALSE)*$M$14),2)</f>
        <v>0</v>
      </c>
      <c r="H519" s="21"/>
      <c r="I519" s="22">
        <f t="shared" si="12"/>
        <v>0</v>
      </c>
      <c r="J519" s="14"/>
    </row>
    <row r="520" spans="1:10" ht="12.4" hidden="1" customHeight="1">
      <c r="A520" s="13"/>
      <c r="B520" s="1"/>
      <c r="C520" s="37"/>
      <c r="D520" s="197"/>
      <c r="E520" s="198"/>
      <c r="F520" s="142" t="str">
        <f>VLOOKUP(C520,'[2]Acha Air Sales Price List'!$B$1:$D$65536,3,FALSE)</f>
        <v>Exchange rate :</v>
      </c>
      <c r="G520" s="21">
        <f>ROUND(IF(ISBLANK(C520),0,VLOOKUP(C520,'[2]Acha Air Sales Price List'!$B$1:$X$65536,12,FALSE)*$M$14),2)</f>
        <v>0</v>
      </c>
      <c r="H520" s="21"/>
      <c r="I520" s="22">
        <f t="shared" si="12"/>
        <v>0</v>
      </c>
      <c r="J520" s="14"/>
    </row>
    <row r="521" spans="1:10" ht="12.4" hidden="1" customHeight="1">
      <c r="A521" s="13"/>
      <c r="B521" s="1"/>
      <c r="C521" s="36"/>
      <c r="D521" s="197"/>
      <c r="E521" s="198"/>
      <c r="F521" s="142" t="str">
        <f>VLOOKUP(C521,'[2]Acha Air Sales Price List'!$B$1:$D$65536,3,FALSE)</f>
        <v>Exchange rate :</v>
      </c>
      <c r="G521" s="21">
        <f>ROUND(IF(ISBLANK(C521),0,VLOOKUP(C521,'[2]Acha Air Sales Price List'!$B$1:$X$65536,12,FALSE)*$M$14),2)</f>
        <v>0</v>
      </c>
      <c r="H521" s="21"/>
      <c r="I521" s="22">
        <f>ROUND(IF(ISNUMBER(B521), G521*B521, 0),5)</f>
        <v>0</v>
      </c>
      <c r="J521" s="14"/>
    </row>
    <row r="522" spans="1:10" ht="12.4" hidden="1" customHeight="1">
      <c r="A522" s="13"/>
      <c r="B522" s="1"/>
      <c r="C522" s="36"/>
      <c r="D522" s="197"/>
      <c r="E522" s="198"/>
      <c r="F522" s="142" t="str">
        <f>VLOOKUP(C522,'[2]Acha Air Sales Price List'!$B$1:$D$65536,3,FALSE)</f>
        <v>Exchange rate :</v>
      </c>
      <c r="G522" s="21">
        <f>ROUND(IF(ISBLANK(C522),0,VLOOKUP(C522,'[2]Acha Air Sales Price List'!$B$1:$X$65536,12,FALSE)*$M$14),2)</f>
        <v>0</v>
      </c>
      <c r="H522" s="21"/>
      <c r="I522" s="22">
        <f t="shared" ref="I522:I559" si="13">ROUND(IF(ISNUMBER(B522), G522*B522, 0),5)</f>
        <v>0</v>
      </c>
      <c r="J522" s="14"/>
    </row>
    <row r="523" spans="1:10" ht="12.4" hidden="1" customHeight="1">
      <c r="A523" s="13"/>
      <c r="B523" s="1"/>
      <c r="C523" s="36"/>
      <c r="D523" s="197"/>
      <c r="E523" s="198"/>
      <c r="F523" s="142" t="str">
        <f>VLOOKUP(C523,'[2]Acha Air Sales Price List'!$B$1:$D$65536,3,FALSE)</f>
        <v>Exchange rate :</v>
      </c>
      <c r="G523" s="21">
        <f>ROUND(IF(ISBLANK(C523),0,VLOOKUP(C523,'[2]Acha Air Sales Price List'!$B$1:$X$65536,12,FALSE)*$M$14),2)</f>
        <v>0</v>
      </c>
      <c r="H523" s="21"/>
      <c r="I523" s="22">
        <f t="shared" si="13"/>
        <v>0</v>
      </c>
      <c r="J523" s="14"/>
    </row>
    <row r="524" spans="1:10" ht="12.4" hidden="1" customHeight="1">
      <c r="A524" s="13"/>
      <c r="B524" s="1"/>
      <c r="C524" s="36"/>
      <c r="D524" s="197"/>
      <c r="E524" s="198"/>
      <c r="F524" s="142" t="str">
        <f>VLOOKUP(C524,'[2]Acha Air Sales Price List'!$B$1:$D$65536,3,FALSE)</f>
        <v>Exchange rate :</v>
      </c>
      <c r="G524" s="21">
        <f>ROUND(IF(ISBLANK(C524),0,VLOOKUP(C524,'[2]Acha Air Sales Price List'!$B$1:$X$65536,12,FALSE)*$M$14),2)</f>
        <v>0</v>
      </c>
      <c r="H524" s="21"/>
      <c r="I524" s="22">
        <f t="shared" si="13"/>
        <v>0</v>
      </c>
      <c r="J524" s="14"/>
    </row>
    <row r="525" spans="1:10" ht="12.4" hidden="1" customHeight="1">
      <c r="A525" s="13"/>
      <c r="B525" s="1"/>
      <c r="C525" s="36"/>
      <c r="D525" s="197"/>
      <c r="E525" s="198"/>
      <c r="F525" s="142" t="str">
        <f>VLOOKUP(C525,'[2]Acha Air Sales Price List'!$B$1:$D$65536,3,FALSE)</f>
        <v>Exchange rate :</v>
      </c>
      <c r="G525" s="21">
        <f>ROUND(IF(ISBLANK(C525),0,VLOOKUP(C525,'[2]Acha Air Sales Price List'!$B$1:$X$65536,12,FALSE)*$M$14),2)</f>
        <v>0</v>
      </c>
      <c r="H525" s="21"/>
      <c r="I525" s="22">
        <f t="shared" si="13"/>
        <v>0</v>
      </c>
      <c r="J525" s="14"/>
    </row>
    <row r="526" spans="1:10" ht="12.4" hidden="1" customHeight="1">
      <c r="A526" s="13"/>
      <c r="B526" s="1"/>
      <c r="C526" s="36"/>
      <c r="D526" s="197"/>
      <c r="E526" s="198"/>
      <c r="F526" s="142" t="str">
        <f>VLOOKUP(C526,'[2]Acha Air Sales Price List'!$B$1:$D$65536,3,FALSE)</f>
        <v>Exchange rate :</v>
      </c>
      <c r="G526" s="21">
        <f>ROUND(IF(ISBLANK(C526),0,VLOOKUP(C526,'[2]Acha Air Sales Price List'!$B$1:$X$65536,12,FALSE)*$M$14),2)</f>
        <v>0</v>
      </c>
      <c r="H526" s="21"/>
      <c r="I526" s="22">
        <f t="shared" si="13"/>
        <v>0</v>
      </c>
      <c r="J526" s="14"/>
    </row>
    <row r="527" spans="1:10" ht="12.4" hidden="1" customHeight="1">
      <c r="A527" s="13"/>
      <c r="B527" s="1"/>
      <c r="C527" s="36"/>
      <c r="D527" s="197"/>
      <c r="E527" s="198"/>
      <c r="F527" s="142" t="str">
        <f>VLOOKUP(C527,'[2]Acha Air Sales Price List'!$B$1:$D$65536,3,FALSE)</f>
        <v>Exchange rate :</v>
      </c>
      <c r="G527" s="21">
        <f>ROUND(IF(ISBLANK(C527),0,VLOOKUP(C527,'[2]Acha Air Sales Price List'!$B$1:$X$65536,12,FALSE)*$M$14),2)</f>
        <v>0</v>
      </c>
      <c r="H527" s="21"/>
      <c r="I527" s="22">
        <f t="shared" si="13"/>
        <v>0</v>
      </c>
      <c r="J527" s="14"/>
    </row>
    <row r="528" spans="1:10" ht="12.4" hidden="1" customHeight="1">
      <c r="A528" s="13"/>
      <c r="B528" s="1"/>
      <c r="C528" s="36"/>
      <c r="D528" s="197"/>
      <c r="E528" s="198"/>
      <c r="F528" s="142" t="str">
        <f>VLOOKUP(C528,'[2]Acha Air Sales Price List'!$B$1:$D$65536,3,FALSE)</f>
        <v>Exchange rate :</v>
      </c>
      <c r="G528" s="21">
        <f>ROUND(IF(ISBLANK(C528),0,VLOOKUP(C528,'[2]Acha Air Sales Price List'!$B$1:$X$65536,12,FALSE)*$M$14),2)</f>
        <v>0</v>
      </c>
      <c r="H528" s="21"/>
      <c r="I528" s="22">
        <f t="shared" si="13"/>
        <v>0</v>
      </c>
      <c r="J528" s="14"/>
    </row>
    <row r="529" spans="1:10" ht="12.4" hidden="1" customHeight="1">
      <c r="A529" s="13"/>
      <c r="B529" s="1"/>
      <c r="C529" s="36"/>
      <c r="D529" s="197"/>
      <c r="E529" s="198"/>
      <c r="F529" s="142" t="str">
        <f>VLOOKUP(C529,'[2]Acha Air Sales Price List'!$B$1:$D$65536,3,FALSE)</f>
        <v>Exchange rate :</v>
      </c>
      <c r="G529" s="21">
        <f>ROUND(IF(ISBLANK(C529),0,VLOOKUP(C529,'[2]Acha Air Sales Price List'!$B$1:$X$65536,12,FALSE)*$M$14),2)</f>
        <v>0</v>
      </c>
      <c r="H529" s="21"/>
      <c r="I529" s="22">
        <f t="shared" si="13"/>
        <v>0</v>
      </c>
      <c r="J529" s="14"/>
    </row>
    <row r="530" spans="1:10" ht="12.4" hidden="1" customHeight="1">
      <c r="A530" s="13"/>
      <c r="B530" s="1"/>
      <c r="C530" s="36"/>
      <c r="D530" s="197"/>
      <c r="E530" s="198"/>
      <c r="F530" s="142" t="str">
        <f>VLOOKUP(C530,'[2]Acha Air Sales Price List'!$B$1:$D$65536,3,FALSE)</f>
        <v>Exchange rate :</v>
      </c>
      <c r="G530" s="21">
        <f>ROUND(IF(ISBLANK(C530),0,VLOOKUP(C530,'[2]Acha Air Sales Price List'!$B$1:$X$65536,12,FALSE)*$M$14),2)</f>
        <v>0</v>
      </c>
      <c r="H530" s="21"/>
      <c r="I530" s="22">
        <f t="shared" si="13"/>
        <v>0</v>
      </c>
      <c r="J530" s="14"/>
    </row>
    <row r="531" spans="1:10" ht="12.4" hidden="1" customHeight="1">
      <c r="A531" s="13"/>
      <c r="B531" s="1"/>
      <c r="C531" s="36"/>
      <c r="D531" s="197"/>
      <c r="E531" s="198"/>
      <c r="F531" s="142" t="str">
        <f>VLOOKUP(C531,'[2]Acha Air Sales Price List'!$B$1:$D$65536,3,FALSE)</f>
        <v>Exchange rate :</v>
      </c>
      <c r="G531" s="21">
        <f>ROUND(IF(ISBLANK(C531),0,VLOOKUP(C531,'[2]Acha Air Sales Price List'!$B$1:$X$65536,12,FALSE)*$M$14),2)</f>
        <v>0</v>
      </c>
      <c r="H531" s="21"/>
      <c r="I531" s="22">
        <f t="shared" si="13"/>
        <v>0</v>
      </c>
      <c r="J531" s="14"/>
    </row>
    <row r="532" spans="1:10" ht="12.4" hidden="1" customHeight="1">
      <c r="A532" s="13"/>
      <c r="B532" s="1"/>
      <c r="C532" s="37"/>
      <c r="D532" s="197"/>
      <c r="E532" s="198"/>
      <c r="F532" s="142" t="str">
        <f>VLOOKUP(C532,'[2]Acha Air Sales Price List'!$B$1:$D$65536,3,FALSE)</f>
        <v>Exchange rate :</v>
      </c>
      <c r="G532" s="21">
        <f>ROUND(IF(ISBLANK(C532),0,VLOOKUP(C532,'[2]Acha Air Sales Price List'!$B$1:$X$65536,12,FALSE)*$M$14),2)</f>
        <v>0</v>
      </c>
      <c r="H532" s="21"/>
      <c r="I532" s="22">
        <f t="shared" si="13"/>
        <v>0</v>
      </c>
      <c r="J532" s="14"/>
    </row>
    <row r="533" spans="1:10" ht="12" hidden="1" customHeight="1">
      <c r="A533" s="13"/>
      <c r="B533" s="1"/>
      <c r="C533" s="36"/>
      <c r="D533" s="197"/>
      <c r="E533" s="198"/>
      <c r="F533" s="142" t="str">
        <f>VLOOKUP(C533,'[2]Acha Air Sales Price List'!$B$1:$D$65536,3,FALSE)</f>
        <v>Exchange rate :</v>
      </c>
      <c r="G533" s="21">
        <f>ROUND(IF(ISBLANK(C533),0,VLOOKUP(C533,'[2]Acha Air Sales Price List'!$B$1:$X$65536,12,FALSE)*$M$14),2)</f>
        <v>0</v>
      </c>
      <c r="H533" s="21"/>
      <c r="I533" s="22">
        <f t="shared" si="13"/>
        <v>0</v>
      </c>
      <c r="J533" s="14"/>
    </row>
    <row r="534" spans="1:10" ht="12.4" hidden="1" customHeight="1">
      <c r="A534" s="13"/>
      <c r="B534" s="1"/>
      <c r="C534" s="36"/>
      <c r="D534" s="197"/>
      <c r="E534" s="198"/>
      <c r="F534" s="142" t="str">
        <f>VLOOKUP(C534,'[2]Acha Air Sales Price List'!$B$1:$D$65536,3,FALSE)</f>
        <v>Exchange rate :</v>
      </c>
      <c r="G534" s="21">
        <f>ROUND(IF(ISBLANK(C534),0,VLOOKUP(C534,'[2]Acha Air Sales Price List'!$B$1:$X$65536,12,FALSE)*$M$14),2)</f>
        <v>0</v>
      </c>
      <c r="H534" s="21"/>
      <c r="I534" s="22">
        <f t="shared" si="13"/>
        <v>0</v>
      </c>
      <c r="J534" s="14"/>
    </row>
    <row r="535" spans="1:10" ht="12.4" hidden="1" customHeight="1">
      <c r="A535" s="13"/>
      <c r="B535" s="1"/>
      <c r="C535" s="36"/>
      <c r="D535" s="197"/>
      <c r="E535" s="198"/>
      <c r="F535" s="142" t="str">
        <f>VLOOKUP(C535,'[2]Acha Air Sales Price List'!$B$1:$D$65536,3,FALSE)</f>
        <v>Exchange rate :</v>
      </c>
      <c r="G535" s="21">
        <f>ROUND(IF(ISBLANK(C535),0,VLOOKUP(C535,'[2]Acha Air Sales Price List'!$B$1:$X$65536,12,FALSE)*$M$14),2)</f>
        <v>0</v>
      </c>
      <c r="H535" s="21"/>
      <c r="I535" s="22">
        <f t="shared" si="13"/>
        <v>0</v>
      </c>
      <c r="J535" s="14"/>
    </row>
    <row r="536" spans="1:10" ht="12.4" hidden="1" customHeight="1">
      <c r="A536" s="13"/>
      <c r="B536" s="1"/>
      <c r="C536" s="36"/>
      <c r="D536" s="197"/>
      <c r="E536" s="198"/>
      <c r="F536" s="142" t="str">
        <f>VLOOKUP(C536,'[2]Acha Air Sales Price List'!$B$1:$D$65536,3,FALSE)</f>
        <v>Exchange rate :</v>
      </c>
      <c r="G536" s="21">
        <f>ROUND(IF(ISBLANK(C536),0,VLOOKUP(C536,'[2]Acha Air Sales Price List'!$B$1:$X$65536,12,FALSE)*$M$14),2)</f>
        <v>0</v>
      </c>
      <c r="H536" s="21"/>
      <c r="I536" s="22">
        <f t="shared" si="13"/>
        <v>0</v>
      </c>
      <c r="J536" s="14"/>
    </row>
    <row r="537" spans="1:10" ht="12.4" hidden="1" customHeight="1">
      <c r="A537" s="13"/>
      <c r="B537" s="1"/>
      <c r="C537" s="36"/>
      <c r="D537" s="197"/>
      <c r="E537" s="198"/>
      <c r="F537" s="142" t="str">
        <f>VLOOKUP(C537,'[2]Acha Air Sales Price List'!$B$1:$D$65536,3,FALSE)</f>
        <v>Exchange rate :</v>
      </c>
      <c r="G537" s="21">
        <f>ROUND(IF(ISBLANK(C537),0,VLOOKUP(C537,'[2]Acha Air Sales Price List'!$B$1:$X$65536,12,FALSE)*$M$14),2)</f>
        <v>0</v>
      </c>
      <c r="H537" s="21"/>
      <c r="I537" s="22">
        <f t="shared" si="13"/>
        <v>0</v>
      </c>
      <c r="J537" s="14"/>
    </row>
    <row r="538" spans="1:10" ht="12.4" hidden="1" customHeight="1">
      <c r="A538" s="13"/>
      <c r="B538" s="1"/>
      <c r="C538" s="36"/>
      <c r="D538" s="197"/>
      <c r="E538" s="198"/>
      <c r="F538" s="142" t="str">
        <f>VLOOKUP(C538,'[2]Acha Air Sales Price List'!$B$1:$D$65536,3,FALSE)</f>
        <v>Exchange rate :</v>
      </c>
      <c r="G538" s="21">
        <f>ROUND(IF(ISBLANK(C538),0,VLOOKUP(C538,'[2]Acha Air Sales Price List'!$B$1:$X$65536,12,FALSE)*$M$14),2)</f>
        <v>0</v>
      </c>
      <c r="H538" s="21"/>
      <c r="I538" s="22">
        <f t="shared" si="13"/>
        <v>0</v>
      </c>
      <c r="J538" s="14"/>
    </row>
    <row r="539" spans="1:10" ht="12.4" hidden="1" customHeight="1">
      <c r="A539" s="13"/>
      <c r="B539" s="1"/>
      <c r="C539" s="36"/>
      <c r="D539" s="197"/>
      <c r="E539" s="198"/>
      <c r="F539" s="142" t="str">
        <f>VLOOKUP(C539,'[2]Acha Air Sales Price List'!$B$1:$D$65536,3,FALSE)</f>
        <v>Exchange rate :</v>
      </c>
      <c r="G539" s="21">
        <f>ROUND(IF(ISBLANK(C539),0,VLOOKUP(C539,'[2]Acha Air Sales Price List'!$B$1:$X$65536,12,FALSE)*$M$14),2)</f>
        <v>0</v>
      </c>
      <c r="H539" s="21"/>
      <c r="I539" s="22">
        <f t="shared" si="13"/>
        <v>0</v>
      </c>
      <c r="J539" s="14"/>
    </row>
    <row r="540" spans="1:10" ht="12.4" hidden="1" customHeight="1">
      <c r="A540" s="13"/>
      <c r="B540" s="1"/>
      <c r="C540" s="36"/>
      <c r="D540" s="197"/>
      <c r="E540" s="198"/>
      <c r="F540" s="142" t="str">
        <f>VLOOKUP(C540,'[2]Acha Air Sales Price List'!$B$1:$D$65536,3,FALSE)</f>
        <v>Exchange rate :</v>
      </c>
      <c r="G540" s="21">
        <f>ROUND(IF(ISBLANK(C540),0,VLOOKUP(C540,'[2]Acha Air Sales Price List'!$B$1:$X$65536,12,FALSE)*$M$14),2)</f>
        <v>0</v>
      </c>
      <c r="H540" s="21"/>
      <c r="I540" s="22">
        <f t="shared" si="13"/>
        <v>0</v>
      </c>
      <c r="J540" s="14"/>
    </row>
    <row r="541" spans="1:10" ht="12.4" hidden="1" customHeight="1">
      <c r="A541" s="13"/>
      <c r="B541" s="1"/>
      <c r="C541" s="36"/>
      <c r="D541" s="197"/>
      <c r="E541" s="198"/>
      <c r="F541" s="142" t="str">
        <f>VLOOKUP(C541,'[2]Acha Air Sales Price List'!$B$1:$D$65536,3,FALSE)</f>
        <v>Exchange rate :</v>
      </c>
      <c r="G541" s="21">
        <f>ROUND(IF(ISBLANK(C541),0,VLOOKUP(C541,'[2]Acha Air Sales Price List'!$B$1:$X$65536,12,FALSE)*$M$14),2)</f>
        <v>0</v>
      </c>
      <c r="H541" s="21"/>
      <c r="I541" s="22">
        <f t="shared" si="13"/>
        <v>0</v>
      </c>
      <c r="J541" s="14"/>
    </row>
    <row r="542" spans="1:10" ht="12.4" hidden="1" customHeight="1">
      <c r="A542" s="13"/>
      <c r="B542" s="1"/>
      <c r="C542" s="36"/>
      <c r="D542" s="197"/>
      <c r="E542" s="198"/>
      <c r="F542" s="142" t="str">
        <f>VLOOKUP(C542,'[2]Acha Air Sales Price List'!$B$1:$D$65536,3,FALSE)</f>
        <v>Exchange rate :</v>
      </c>
      <c r="G542" s="21">
        <f>ROUND(IF(ISBLANK(C542),0,VLOOKUP(C542,'[2]Acha Air Sales Price List'!$B$1:$X$65536,12,FALSE)*$M$14),2)</f>
        <v>0</v>
      </c>
      <c r="H542" s="21"/>
      <c r="I542" s="22">
        <f t="shared" si="13"/>
        <v>0</v>
      </c>
      <c r="J542" s="14"/>
    </row>
    <row r="543" spans="1:10" ht="12.4" hidden="1" customHeight="1">
      <c r="A543" s="13"/>
      <c r="B543" s="1"/>
      <c r="C543" s="36"/>
      <c r="D543" s="197"/>
      <c r="E543" s="198"/>
      <c r="F543" s="142" t="str">
        <f>VLOOKUP(C543,'[2]Acha Air Sales Price List'!$B$1:$D$65536,3,FALSE)</f>
        <v>Exchange rate :</v>
      </c>
      <c r="G543" s="21">
        <f>ROUND(IF(ISBLANK(C543),0,VLOOKUP(C543,'[2]Acha Air Sales Price List'!$B$1:$X$65536,12,FALSE)*$M$14),2)</f>
        <v>0</v>
      </c>
      <c r="H543" s="21"/>
      <c r="I543" s="22">
        <f t="shared" si="13"/>
        <v>0</v>
      </c>
      <c r="J543" s="14"/>
    </row>
    <row r="544" spans="1:10" ht="12.4" hidden="1" customHeight="1">
      <c r="A544" s="13"/>
      <c r="B544" s="1"/>
      <c r="C544" s="36"/>
      <c r="D544" s="197"/>
      <c r="E544" s="198"/>
      <c r="F544" s="142" t="str">
        <f>VLOOKUP(C544,'[2]Acha Air Sales Price List'!$B$1:$D$65536,3,FALSE)</f>
        <v>Exchange rate :</v>
      </c>
      <c r="G544" s="21">
        <f>ROUND(IF(ISBLANK(C544),0,VLOOKUP(C544,'[2]Acha Air Sales Price List'!$B$1:$X$65536,12,FALSE)*$M$14),2)</f>
        <v>0</v>
      </c>
      <c r="H544" s="21"/>
      <c r="I544" s="22">
        <f t="shared" si="13"/>
        <v>0</v>
      </c>
      <c r="J544" s="14"/>
    </row>
    <row r="545" spans="1:10" ht="12.4" hidden="1" customHeight="1">
      <c r="A545" s="13"/>
      <c r="B545" s="1"/>
      <c r="C545" s="36"/>
      <c r="D545" s="197"/>
      <c r="E545" s="198"/>
      <c r="F545" s="142" t="str">
        <f>VLOOKUP(C545,'[2]Acha Air Sales Price List'!$B$1:$D$65536,3,FALSE)</f>
        <v>Exchange rate :</v>
      </c>
      <c r="G545" s="21">
        <f>ROUND(IF(ISBLANK(C545),0,VLOOKUP(C545,'[2]Acha Air Sales Price List'!$B$1:$X$65536,12,FALSE)*$M$14),2)</f>
        <v>0</v>
      </c>
      <c r="H545" s="21"/>
      <c r="I545" s="22">
        <f t="shared" si="13"/>
        <v>0</v>
      </c>
      <c r="J545" s="14"/>
    </row>
    <row r="546" spans="1:10" ht="12.4" hidden="1" customHeight="1">
      <c r="A546" s="13"/>
      <c r="B546" s="1"/>
      <c r="C546" s="36"/>
      <c r="D546" s="197"/>
      <c r="E546" s="198"/>
      <c r="F546" s="142" t="str">
        <f>VLOOKUP(C546,'[2]Acha Air Sales Price List'!$B$1:$D$65536,3,FALSE)</f>
        <v>Exchange rate :</v>
      </c>
      <c r="G546" s="21">
        <f>ROUND(IF(ISBLANK(C546),0,VLOOKUP(C546,'[2]Acha Air Sales Price List'!$B$1:$X$65536,12,FALSE)*$M$14),2)</f>
        <v>0</v>
      </c>
      <c r="H546" s="21"/>
      <c r="I546" s="22">
        <f t="shared" si="13"/>
        <v>0</v>
      </c>
      <c r="J546" s="14"/>
    </row>
    <row r="547" spans="1:10" ht="12.4" hidden="1" customHeight="1">
      <c r="A547" s="13"/>
      <c r="B547" s="1"/>
      <c r="C547" s="36"/>
      <c r="D547" s="197"/>
      <c r="E547" s="198"/>
      <c r="F547" s="142" t="str">
        <f>VLOOKUP(C547,'[2]Acha Air Sales Price List'!$B$1:$D$65536,3,FALSE)</f>
        <v>Exchange rate :</v>
      </c>
      <c r="G547" s="21">
        <f>ROUND(IF(ISBLANK(C547),0,VLOOKUP(C547,'[2]Acha Air Sales Price List'!$B$1:$X$65536,12,FALSE)*$M$14),2)</f>
        <v>0</v>
      </c>
      <c r="H547" s="21"/>
      <c r="I547" s="22">
        <f t="shared" si="13"/>
        <v>0</v>
      </c>
      <c r="J547" s="14"/>
    </row>
    <row r="548" spans="1:10" ht="12.4" hidden="1" customHeight="1">
      <c r="A548" s="13"/>
      <c r="B548" s="1"/>
      <c r="C548" s="36"/>
      <c r="D548" s="197"/>
      <c r="E548" s="198"/>
      <c r="F548" s="142" t="str">
        <f>VLOOKUP(C548,'[2]Acha Air Sales Price List'!$B$1:$D$65536,3,FALSE)</f>
        <v>Exchange rate :</v>
      </c>
      <c r="G548" s="21">
        <f>ROUND(IF(ISBLANK(C548),0,VLOOKUP(C548,'[2]Acha Air Sales Price List'!$B$1:$X$65536,12,FALSE)*$M$14),2)</f>
        <v>0</v>
      </c>
      <c r="H548" s="21"/>
      <c r="I548" s="22">
        <f t="shared" si="13"/>
        <v>0</v>
      </c>
      <c r="J548" s="14"/>
    </row>
    <row r="549" spans="1:10" ht="12.4" hidden="1" customHeight="1">
      <c r="A549" s="13"/>
      <c r="B549" s="1"/>
      <c r="C549" s="36"/>
      <c r="D549" s="197"/>
      <c r="E549" s="198"/>
      <c r="F549" s="142" t="str">
        <f>VLOOKUP(C549,'[2]Acha Air Sales Price List'!$B$1:$D$65536,3,FALSE)</f>
        <v>Exchange rate :</v>
      </c>
      <c r="G549" s="21">
        <f>ROUND(IF(ISBLANK(C549),0,VLOOKUP(C549,'[2]Acha Air Sales Price List'!$B$1:$X$65536,12,FALSE)*$M$14),2)</f>
        <v>0</v>
      </c>
      <c r="H549" s="21"/>
      <c r="I549" s="22">
        <f t="shared" si="13"/>
        <v>0</v>
      </c>
      <c r="J549" s="14"/>
    </row>
    <row r="550" spans="1:10" ht="12.4" hidden="1" customHeight="1">
      <c r="A550" s="13"/>
      <c r="B550" s="1"/>
      <c r="C550" s="36"/>
      <c r="D550" s="197"/>
      <c r="E550" s="198"/>
      <c r="F550" s="142" t="str">
        <f>VLOOKUP(C550,'[2]Acha Air Sales Price List'!$B$1:$D$65536,3,FALSE)</f>
        <v>Exchange rate :</v>
      </c>
      <c r="G550" s="21">
        <f>ROUND(IF(ISBLANK(C550),0,VLOOKUP(C550,'[2]Acha Air Sales Price List'!$B$1:$X$65536,12,FALSE)*$M$14),2)</f>
        <v>0</v>
      </c>
      <c r="H550" s="21"/>
      <c r="I550" s="22">
        <f t="shared" si="13"/>
        <v>0</v>
      </c>
      <c r="J550" s="14"/>
    </row>
    <row r="551" spans="1:10" ht="12.4" hidden="1" customHeight="1">
      <c r="A551" s="13"/>
      <c r="B551" s="1"/>
      <c r="C551" s="36"/>
      <c r="D551" s="197"/>
      <c r="E551" s="198"/>
      <c r="F551" s="142" t="str">
        <f>VLOOKUP(C551,'[2]Acha Air Sales Price List'!$B$1:$D$65536,3,FALSE)</f>
        <v>Exchange rate :</v>
      </c>
      <c r="G551" s="21">
        <f>ROUND(IF(ISBLANK(C551),0,VLOOKUP(C551,'[2]Acha Air Sales Price List'!$B$1:$X$65536,12,FALSE)*$M$14),2)</f>
        <v>0</v>
      </c>
      <c r="H551" s="21"/>
      <c r="I551" s="22">
        <f t="shared" si="13"/>
        <v>0</v>
      </c>
      <c r="J551" s="14"/>
    </row>
    <row r="552" spans="1:10" ht="12.4" hidden="1" customHeight="1">
      <c r="A552" s="13"/>
      <c r="B552" s="1"/>
      <c r="C552" s="36"/>
      <c r="D552" s="197"/>
      <c r="E552" s="198"/>
      <c r="F552" s="142" t="str">
        <f>VLOOKUP(C552,'[2]Acha Air Sales Price List'!$B$1:$D$65536,3,FALSE)</f>
        <v>Exchange rate :</v>
      </c>
      <c r="G552" s="21">
        <f>ROUND(IF(ISBLANK(C552),0,VLOOKUP(C552,'[2]Acha Air Sales Price List'!$B$1:$X$65536,12,FALSE)*$M$14),2)</f>
        <v>0</v>
      </c>
      <c r="H552" s="21"/>
      <c r="I552" s="22">
        <f t="shared" si="13"/>
        <v>0</v>
      </c>
      <c r="J552" s="14"/>
    </row>
    <row r="553" spans="1:10" ht="12.4" hidden="1" customHeight="1">
      <c r="A553" s="13"/>
      <c r="B553" s="1"/>
      <c r="C553" s="36"/>
      <c r="D553" s="197"/>
      <c r="E553" s="198"/>
      <c r="F553" s="142" t="str">
        <f>VLOOKUP(C553,'[2]Acha Air Sales Price List'!$B$1:$D$65536,3,FALSE)</f>
        <v>Exchange rate :</v>
      </c>
      <c r="G553" s="21">
        <f>ROUND(IF(ISBLANK(C553),0,VLOOKUP(C553,'[2]Acha Air Sales Price List'!$B$1:$X$65536,12,FALSE)*$M$14),2)</f>
        <v>0</v>
      </c>
      <c r="H553" s="21"/>
      <c r="I553" s="22">
        <f t="shared" si="13"/>
        <v>0</v>
      </c>
      <c r="J553" s="14"/>
    </row>
    <row r="554" spans="1:10" ht="12.4" hidden="1" customHeight="1">
      <c r="A554" s="13"/>
      <c r="B554" s="1"/>
      <c r="C554" s="36"/>
      <c r="D554" s="197"/>
      <c r="E554" s="198"/>
      <c r="F554" s="142" t="str">
        <f>VLOOKUP(C554,'[2]Acha Air Sales Price List'!$B$1:$D$65536,3,FALSE)</f>
        <v>Exchange rate :</v>
      </c>
      <c r="G554" s="21">
        <f>ROUND(IF(ISBLANK(C554),0,VLOOKUP(C554,'[2]Acha Air Sales Price List'!$B$1:$X$65536,12,FALSE)*$M$14),2)</f>
        <v>0</v>
      </c>
      <c r="H554" s="21"/>
      <c r="I554" s="22">
        <f t="shared" si="13"/>
        <v>0</v>
      </c>
      <c r="J554" s="14"/>
    </row>
    <row r="555" spans="1:10" ht="12.4" hidden="1" customHeight="1">
      <c r="A555" s="13"/>
      <c r="B555" s="1"/>
      <c r="C555" s="36"/>
      <c r="D555" s="197"/>
      <c r="E555" s="198"/>
      <c r="F555" s="142" t="str">
        <f>VLOOKUP(C555,'[2]Acha Air Sales Price List'!$B$1:$D$65536,3,FALSE)</f>
        <v>Exchange rate :</v>
      </c>
      <c r="G555" s="21">
        <f>ROUND(IF(ISBLANK(C555),0,VLOOKUP(C555,'[2]Acha Air Sales Price List'!$B$1:$X$65536,12,FALSE)*$M$14),2)</f>
        <v>0</v>
      </c>
      <c r="H555" s="21"/>
      <c r="I555" s="22">
        <f t="shared" si="13"/>
        <v>0</v>
      </c>
      <c r="J555" s="14"/>
    </row>
    <row r="556" spans="1:10" ht="12.4" hidden="1" customHeight="1">
      <c r="A556" s="13"/>
      <c r="B556" s="1"/>
      <c r="C556" s="36"/>
      <c r="D556" s="197"/>
      <c r="E556" s="198"/>
      <c r="F556" s="142" t="str">
        <f>VLOOKUP(C556,'[2]Acha Air Sales Price List'!$B$1:$D$65536,3,FALSE)</f>
        <v>Exchange rate :</v>
      </c>
      <c r="G556" s="21">
        <f>ROUND(IF(ISBLANK(C556),0,VLOOKUP(C556,'[2]Acha Air Sales Price List'!$B$1:$X$65536,12,FALSE)*$M$14),2)</f>
        <v>0</v>
      </c>
      <c r="H556" s="21"/>
      <c r="I556" s="22">
        <f t="shared" si="13"/>
        <v>0</v>
      </c>
      <c r="J556" s="14"/>
    </row>
    <row r="557" spans="1:10" ht="12.4" hidden="1" customHeight="1">
      <c r="A557" s="13"/>
      <c r="B557" s="1"/>
      <c r="C557" s="36"/>
      <c r="D557" s="197"/>
      <c r="E557" s="198"/>
      <c r="F557" s="142" t="str">
        <f>VLOOKUP(C557,'[2]Acha Air Sales Price List'!$B$1:$D$65536,3,FALSE)</f>
        <v>Exchange rate :</v>
      </c>
      <c r="G557" s="21">
        <f>ROUND(IF(ISBLANK(C557),0,VLOOKUP(C557,'[2]Acha Air Sales Price List'!$B$1:$X$65536,12,FALSE)*$M$14),2)</f>
        <v>0</v>
      </c>
      <c r="H557" s="21"/>
      <c r="I557" s="22">
        <f t="shared" si="13"/>
        <v>0</v>
      </c>
      <c r="J557" s="14"/>
    </row>
    <row r="558" spans="1:10" ht="12.4" hidden="1" customHeight="1">
      <c r="A558" s="13"/>
      <c r="B558" s="1"/>
      <c r="C558" s="36"/>
      <c r="D558" s="197"/>
      <c r="E558" s="198"/>
      <c r="F558" s="142" t="str">
        <f>VLOOKUP(C558,'[2]Acha Air Sales Price List'!$B$1:$D$65536,3,FALSE)</f>
        <v>Exchange rate :</v>
      </c>
      <c r="G558" s="21">
        <f>ROUND(IF(ISBLANK(C558),0,VLOOKUP(C558,'[2]Acha Air Sales Price List'!$B$1:$X$65536,12,FALSE)*$M$14),2)</f>
        <v>0</v>
      </c>
      <c r="H558" s="21"/>
      <c r="I558" s="22">
        <f t="shared" si="13"/>
        <v>0</v>
      </c>
      <c r="J558" s="14"/>
    </row>
    <row r="559" spans="1:10" ht="12.4" hidden="1" customHeight="1">
      <c r="A559" s="13"/>
      <c r="B559" s="1"/>
      <c r="C559" s="36"/>
      <c r="D559" s="197"/>
      <c r="E559" s="198"/>
      <c r="F559" s="142" t="str">
        <f>VLOOKUP(C559,'[2]Acha Air Sales Price List'!$B$1:$D$65536,3,FALSE)</f>
        <v>Exchange rate :</v>
      </c>
      <c r="G559" s="21">
        <f>ROUND(IF(ISBLANK(C559),0,VLOOKUP(C559,'[2]Acha Air Sales Price List'!$B$1:$X$65536,12,FALSE)*$M$14),2)</f>
        <v>0</v>
      </c>
      <c r="H559" s="21"/>
      <c r="I559" s="22">
        <f t="shared" si="13"/>
        <v>0</v>
      </c>
      <c r="J559" s="14"/>
    </row>
    <row r="560" spans="1:10" ht="12.4" hidden="1" customHeight="1">
      <c r="A560" s="13"/>
      <c r="B560" s="1"/>
      <c r="C560" s="37"/>
      <c r="D560" s="197"/>
      <c r="E560" s="198"/>
      <c r="F560" s="142" t="str">
        <f>VLOOKUP(C560,'[2]Acha Air Sales Price List'!$B$1:$D$65536,3,FALSE)</f>
        <v>Exchange rate :</v>
      </c>
      <c r="G560" s="21">
        <f>ROUND(IF(ISBLANK(C560),0,VLOOKUP(C560,'[2]Acha Air Sales Price List'!$B$1:$X$65536,12,FALSE)*$M$14),2)</f>
        <v>0</v>
      </c>
      <c r="H560" s="21"/>
      <c r="I560" s="22">
        <f>ROUND(IF(ISNUMBER(B560), G560*B560, 0),5)</f>
        <v>0</v>
      </c>
      <c r="J560" s="14"/>
    </row>
    <row r="561" spans="1:10" ht="12" hidden="1" customHeight="1">
      <c r="A561" s="13"/>
      <c r="B561" s="1"/>
      <c r="C561" s="36"/>
      <c r="D561" s="197"/>
      <c r="E561" s="198"/>
      <c r="F561" s="142" t="str">
        <f>VLOOKUP(C561,'[2]Acha Air Sales Price List'!$B$1:$D$65536,3,FALSE)</f>
        <v>Exchange rate :</v>
      </c>
      <c r="G561" s="21">
        <f>ROUND(IF(ISBLANK(C561),0,VLOOKUP(C561,'[2]Acha Air Sales Price List'!$B$1:$X$65536,12,FALSE)*$M$14),2)</f>
        <v>0</v>
      </c>
      <c r="H561" s="21"/>
      <c r="I561" s="22">
        <f t="shared" ref="I561:I611" si="14">ROUND(IF(ISNUMBER(B561), G561*B561, 0),5)</f>
        <v>0</v>
      </c>
      <c r="J561" s="14"/>
    </row>
    <row r="562" spans="1:10" ht="12.4" hidden="1" customHeight="1">
      <c r="A562" s="13"/>
      <c r="B562" s="1"/>
      <c r="C562" s="36"/>
      <c r="D562" s="197"/>
      <c r="E562" s="198"/>
      <c r="F562" s="142" t="str">
        <f>VLOOKUP(C562,'[2]Acha Air Sales Price List'!$B$1:$D$65536,3,FALSE)</f>
        <v>Exchange rate :</v>
      </c>
      <c r="G562" s="21">
        <f>ROUND(IF(ISBLANK(C562),0,VLOOKUP(C562,'[2]Acha Air Sales Price List'!$B$1:$X$65536,12,FALSE)*$M$14),2)</f>
        <v>0</v>
      </c>
      <c r="H562" s="21"/>
      <c r="I562" s="22">
        <f t="shared" si="14"/>
        <v>0</v>
      </c>
      <c r="J562" s="14"/>
    </row>
    <row r="563" spans="1:10" ht="12.4" hidden="1" customHeight="1">
      <c r="A563" s="13"/>
      <c r="B563" s="1"/>
      <c r="C563" s="36"/>
      <c r="D563" s="197"/>
      <c r="E563" s="198"/>
      <c r="F563" s="142" t="str">
        <f>VLOOKUP(C563,'[2]Acha Air Sales Price List'!$B$1:$D$65536,3,FALSE)</f>
        <v>Exchange rate :</v>
      </c>
      <c r="G563" s="21">
        <f>ROUND(IF(ISBLANK(C563),0,VLOOKUP(C563,'[2]Acha Air Sales Price List'!$B$1:$X$65536,12,FALSE)*$M$14),2)</f>
        <v>0</v>
      </c>
      <c r="H563" s="21"/>
      <c r="I563" s="22">
        <f t="shared" si="14"/>
        <v>0</v>
      </c>
      <c r="J563" s="14"/>
    </row>
    <row r="564" spans="1:10" ht="12.4" hidden="1" customHeight="1">
      <c r="A564" s="13"/>
      <c r="B564" s="1"/>
      <c r="C564" s="36"/>
      <c r="D564" s="197"/>
      <c r="E564" s="198"/>
      <c r="F564" s="142" t="str">
        <f>VLOOKUP(C564,'[2]Acha Air Sales Price List'!$B$1:$D$65536,3,FALSE)</f>
        <v>Exchange rate :</v>
      </c>
      <c r="G564" s="21">
        <f>ROUND(IF(ISBLANK(C564),0,VLOOKUP(C564,'[2]Acha Air Sales Price List'!$B$1:$X$65536,12,FALSE)*$M$14),2)</f>
        <v>0</v>
      </c>
      <c r="H564" s="21"/>
      <c r="I564" s="22">
        <f t="shared" si="14"/>
        <v>0</v>
      </c>
      <c r="J564" s="14"/>
    </row>
    <row r="565" spans="1:10" ht="12.4" hidden="1" customHeight="1">
      <c r="A565" s="13"/>
      <c r="B565" s="1"/>
      <c r="C565" s="36"/>
      <c r="D565" s="197"/>
      <c r="E565" s="198"/>
      <c r="F565" s="142" t="str">
        <f>VLOOKUP(C565,'[2]Acha Air Sales Price List'!$B$1:$D$65536,3,FALSE)</f>
        <v>Exchange rate :</v>
      </c>
      <c r="G565" s="21">
        <f>ROUND(IF(ISBLANK(C565),0,VLOOKUP(C565,'[2]Acha Air Sales Price List'!$B$1:$X$65536,12,FALSE)*$M$14),2)</f>
        <v>0</v>
      </c>
      <c r="H565" s="21"/>
      <c r="I565" s="22">
        <f t="shared" si="14"/>
        <v>0</v>
      </c>
      <c r="J565" s="14"/>
    </row>
    <row r="566" spans="1:10" ht="12.4" hidden="1" customHeight="1">
      <c r="A566" s="13"/>
      <c r="B566" s="1"/>
      <c r="C566" s="36"/>
      <c r="D566" s="197"/>
      <c r="E566" s="198"/>
      <c r="F566" s="142" t="str">
        <f>VLOOKUP(C566,'[2]Acha Air Sales Price List'!$B$1:$D$65536,3,FALSE)</f>
        <v>Exchange rate :</v>
      </c>
      <c r="G566" s="21">
        <f>ROUND(IF(ISBLANK(C566),0,VLOOKUP(C566,'[2]Acha Air Sales Price List'!$B$1:$X$65536,12,FALSE)*$M$14),2)</f>
        <v>0</v>
      </c>
      <c r="H566" s="21"/>
      <c r="I566" s="22">
        <f t="shared" si="14"/>
        <v>0</v>
      </c>
      <c r="J566" s="14"/>
    </row>
    <row r="567" spans="1:10" ht="12.4" hidden="1" customHeight="1">
      <c r="A567" s="13"/>
      <c r="B567" s="1"/>
      <c r="C567" s="36"/>
      <c r="D567" s="197"/>
      <c r="E567" s="198"/>
      <c r="F567" s="142" t="str">
        <f>VLOOKUP(C567,'[2]Acha Air Sales Price List'!$B$1:$D$65536,3,FALSE)</f>
        <v>Exchange rate :</v>
      </c>
      <c r="G567" s="21">
        <f>ROUND(IF(ISBLANK(C567),0,VLOOKUP(C567,'[2]Acha Air Sales Price List'!$B$1:$X$65536,12,FALSE)*$M$14),2)</f>
        <v>0</v>
      </c>
      <c r="H567" s="21"/>
      <c r="I567" s="22">
        <f t="shared" si="14"/>
        <v>0</v>
      </c>
      <c r="J567" s="14"/>
    </row>
    <row r="568" spans="1:10" ht="12.4" hidden="1" customHeight="1">
      <c r="A568" s="13"/>
      <c r="B568" s="1"/>
      <c r="C568" s="36"/>
      <c r="D568" s="197"/>
      <c r="E568" s="198"/>
      <c r="F568" s="142" t="str">
        <f>VLOOKUP(C568,'[2]Acha Air Sales Price List'!$B$1:$D$65536,3,FALSE)</f>
        <v>Exchange rate :</v>
      </c>
      <c r="G568" s="21">
        <f>ROUND(IF(ISBLANK(C568),0,VLOOKUP(C568,'[2]Acha Air Sales Price List'!$B$1:$X$65536,12,FALSE)*$M$14),2)</f>
        <v>0</v>
      </c>
      <c r="H568" s="21"/>
      <c r="I568" s="22">
        <f t="shared" si="14"/>
        <v>0</v>
      </c>
      <c r="J568" s="14"/>
    </row>
    <row r="569" spans="1:10" ht="12.4" hidden="1" customHeight="1">
      <c r="A569" s="13"/>
      <c r="B569" s="1"/>
      <c r="C569" s="36"/>
      <c r="D569" s="197"/>
      <c r="E569" s="198"/>
      <c r="F569" s="142" t="str">
        <f>VLOOKUP(C569,'[2]Acha Air Sales Price List'!$B$1:$D$65536,3,FALSE)</f>
        <v>Exchange rate :</v>
      </c>
      <c r="G569" s="21">
        <f>ROUND(IF(ISBLANK(C569),0,VLOOKUP(C569,'[2]Acha Air Sales Price List'!$B$1:$X$65536,12,FALSE)*$M$14),2)</f>
        <v>0</v>
      </c>
      <c r="H569" s="21"/>
      <c r="I569" s="22">
        <f t="shared" si="14"/>
        <v>0</v>
      </c>
      <c r="J569" s="14"/>
    </row>
    <row r="570" spans="1:10" ht="12.4" hidden="1" customHeight="1">
      <c r="A570" s="13"/>
      <c r="B570" s="1"/>
      <c r="C570" s="36"/>
      <c r="D570" s="197"/>
      <c r="E570" s="198"/>
      <c r="F570" s="142" t="str">
        <f>VLOOKUP(C570,'[2]Acha Air Sales Price List'!$B$1:$D$65536,3,FALSE)</f>
        <v>Exchange rate :</v>
      </c>
      <c r="G570" s="21">
        <f>ROUND(IF(ISBLANK(C570),0,VLOOKUP(C570,'[2]Acha Air Sales Price List'!$B$1:$X$65536,12,FALSE)*$M$14),2)</f>
        <v>0</v>
      </c>
      <c r="H570" s="21"/>
      <c r="I570" s="22">
        <f t="shared" si="14"/>
        <v>0</v>
      </c>
      <c r="J570" s="14"/>
    </row>
    <row r="571" spans="1:10" ht="12.4" hidden="1" customHeight="1">
      <c r="A571" s="13"/>
      <c r="B571" s="1"/>
      <c r="C571" s="36"/>
      <c r="D571" s="197"/>
      <c r="E571" s="198"/>
      <c r="F571" s="142" t="str">
        <f>VLOOKUP(C571,'[2]Acha Air Sales Price List'!$B$1:$D$65536,3,FALSE)</f>
        <v>Exchange rate :</v>
      </c>
      <c r="G571" s="21">
        <f>ROUND(IF(ISBLANK(C571),0,VLOOKUP(C571,'[2]Acha Air Sales Price List'!$B$1:$X$65536,12,FALSE)*$M$14),2)</f>
        <v>0</v>
      </c>
      <c r="H571" s="21"/>
      <c r="I571" s="22">
        <f t="shared" si="14"/>
        <v>0</v>
      </c>
      <c r="J571" s="14"/>
    </row>
    <row r="572" spans="1:10" ht="12.4" hidden="1" customHeight="1">
      <c r="A572" s="13"/>
      <c r="B572" s="1"/>
      <c r="C572" s="36"/>
      <c r="D572" s="197"/>
      <c r="E572" s="198"/>
      <c r="F572" s="142" t="str">
        <f>VLOOKUP(C572,'[2]Acha Air Sales Price List'!$B$1:$D$65536,3,FALSE)</f>
        <v>Exchange rate :</v>
      </c>
      <c r="G572" s="21">
        <f>ROUND(IF(ISBLANK(C572),0,VLOOKUP(C572,'[2]Acha Air Sales Price List'!$B$1:$X$65536,12,FALSE)*$M$14),2)</f>
        <v>0</v>
      </c>
      <c r="H572" s="21"/>
      <c r="I572" s="22">
        <f t="shared" si="14"/>
        <v>0</v>
      </c>
      <c r="J572" s="14"/>
    </row>
    <row r="573" spans="1:10" ht="12.4" hidden="1" customHeight="1">
      <c r="A573" s="13"/>
      <c r="B573" s="1"/>
      <c r="C573" s="36"/>
      <c r="D573" s="197"/>
      <c r="E573" s="198"/>
      <c r="F573" s="142" t="str">
        <f>VLOOKUP(C573,'[2]Acha Air Sales Price List'!$B$1:$D$65536,3,FALSE)</f>
        <v>Exchange rate :</v>
      </c>
      <c r="G573" s="21">
        <f>ROUND(IF(ISBLANK(C573),0,VLOOKUP(C573,'[2]Acha Air Sales Price List'!$B$1:$X$65536,12,FALSE)*$M$14),2)</f>
        <v>0</v>
      </c>
      <c r="H573" s="21"/>
      <c r="I573" s="22">
        <f t="shared" si="14"/>
        <v>0</v>
      </c>
      <c r="J573" s="14"/>
    </row>
    <row r="574" spans="1:10" ht="12.4" hidden="1" customHeight="1">
      <c r="A574" s="13"/>
      <c r="B574" s="1"/>
      <c r="C574" s="36"/>
      <c r="D574" s="197"/>
      <c r="E574" s="198"/>
      <c r="F574" s="142" t="str">
        <f>VLOOKUP(C574,'[2]Acha Air Sales Price List'!$B$1:$D$65536,3,FALSE)</f>
        <v>Exchange rate :</v>
      </c>
      <c r="G574" s="21">
        <f>ROUND(IF(ISBLANK(C574),0,VLOOKUP(C574,'[2]Acha Air Sales Price List'!$B$1:$X$65536,12,FALSE)*$M$14),2)</f>
        <v>0</v>
      </c>
      <c r="H574" s="21"/>
      <c r="I574" s="22">
        <f t="shared" si="14"/>
        <v>0</v>
      </c>
      <c r="J574" s="14"/>
    </row>
    <row r="575" spans="1:10" ht="12.4" hidden="1" customHeight="1">
      <c r="A575" s="13"/>
      <c r="B575" s="1"/>
      <c r="C575" s="36"/>
      <c r="D575" s="197"/>
      <c r="E575" s="198"/>
      <c r="F575" s="142" t="str">
        <f>VLOOKUP(C575,'[2]Acha Air Sales Price List'!$B$1:$D$65536,3,FALSE)</f>
        <v>Exchange rate :</v>
      </c>
      <c r="G575" s="21">
        <f>ROUND(IF(ISBLANK(C575),0,VLOOKUP(C575,'[2]Acha Air Sales Price List'!$B$1:$X$65536,12,FALSE)*$M$14),2)</f>
        <v>0</v>
      </c>
      <c r="H575" s="21"/>
      <c r="I575" s="22">
        <f t="shared" si="14"/>
        <v>0</v>
      </c>
      <c r="J575" s="14"/>
    </row>
    <row r="576" spans="1:10" ht="12.4" hidden="1" customHeight="1">
      <c r="A576" s="13"/>
      <c r="B576" s="1"/>
      <c r="C576" s="36"/>
      <c r="D576" s="197"/>
      <c r="E576" s="198"/>
      <c r="F576" s="142" t="str">
        <f>VLOOKUP(C576,'[2]Acha Air Sales Price List'!$B$1:$D$65536,3,FALSE)</f>
        <v>Exchange rate :</v>
      </c>
      <c r="G576" s="21">
        <f>ROUND(IF(ISBLANK(C576),0,VLOOKUP(C576,'[2]Acha Air Sales Price List'!$B$1:$X$65536,12,FALSE)*$M$14),2)</f>
        <v>0</v>
      </c>
      <c r="H576" s="21"/>
      <c r="I576" s="22">
        <f t="shared" si="14"/>
        <v>0</v>
      </c>
      <c r="J576" s="14"/>
    </row>
    <row r="577" spans="1:10" ht="12.4" hidden="1" customHeight="1">
      <c r="A577" s="13"/>
      <c r="B577" s="1"/>
      <c r="C577" s="36"/>
      <c r="D577" s="197"/>
      <c r="E577" s="198"/>
      <c r="F577" s="142" t="str">
        <f>VLOOKUP(C577,'[2]Acha Air Sales Price List'!$B$1:$D$65536,3,FALSE)</f>
        <v>Exchange rate :</v>
      </c>
      <c r="G577" s="21">
        <f>ROUND(IF(ISBLANK(C577),0,VLOOKUP(C577,'[2]Acha Air Sales Price List'!$B$1:$X$65536,12,FALSE)*$M$14),2)</f>
        <v>0</v>
      </c>
      <c r="H577" s="21"/>
      <c r="I577" s="22">
        <f t="shared" si="14"/>
        <v>0</v>
      </c>
      <c r="J577" s="14"/>
    </row>
    <row r="578" spans="1:10" ht="12.4" hidden="1" customHeight="1">
      <c r="A578" s="13"/>
      <c r="B578" s="1"/>
      <c r="C578" s="36"/>
      <c r="D578" s="197"/>
      <c r="E578" s="198"/>
      <c r="F578" s="142" t="str">
        <f>VLOOKUP(C578,'[2]Acha Air Sales Price List'!$B$1:$D$65536,3,FALSE)</f>
        <v>Exchange rate :</v>
      </c>
      <c r="G578" s="21">
        <f>ROUND(IF(ISBLANK(C578),0,VLOOKUP(C578,'[2]Acha Air Sales Price List'!$B$1:$X$65536,12,FALSE)*$M$14),2)</f>
        <v>0</v>
      </c>
      <c r="H578" s="21"/>
      <c r="I578" s="22">
        <f t="shared" si="14"/>
        <v>0</v>
      </c>
      <c r="J578" s="14"/>
    </row>
    <row r="579" spans="1:10" ht="12.4" hidden="1" customHeight="1">
      <c r="A579" s="13"/>
      <c r="B579" s="1"/>
      <c r="C579" s="36"/>
      <c r="D579" s="197"/>
      <c r="E579" s="198"/>
      <c r="F579" s="142" t="str">
        <f>VLOOKUP(C579,'[2]Acha Air Sales Price List'!$B$1:$D$65536,3,FALSE)</f>
        <v>Exchange rate :</v>
      </c>
      <c r="G579" s="21">
        <f>ROUND(IF(ISBLANK(C579),0,VLOOKUP(C579,'[2]Acha Air Sales Price List'!$B$1:$X$65536,12,FALSE)*$M$14),2)</f>
        <v>0</v>
      </c>
      <c r="H579" s="21"/>
      <c r="I579" s="22">
        <f t="shared" si="14"/>
        <v>0</v>
      </c>
      <c r="J579" s="14"/>
    </row>
    <row r="580" spans="1:10" ht="12.4" hidden="1" customHeight="1">
      <c r="A580" s="13"/>
      <c r="B580" s="1"/>
      <c r="C580" s="36"/>
      <c r="D580" s="197"/>
      <c r="E580" s="198"/>
      <c r="F580" s="142" t="str">
        <f>VLOOKUP(C580,'[2]Acha Air Sales Price List'!$B$1:$D$65536,3,FALSE)</f>
        <v>Exchange rate :</v>
      </c>
      <c r="G580" s="21">
        <f>ROUND(IF(ISBLANK(C580),0,VLOOKUP(C580,'[2]Acha Air Sales Price List'!$B$1:$X$65536,12,FALSE)*$M$14),2)</f>
        <v>0</v>
      </c>
      <c r="H580" s="21"/>
      <c r="I580" s="22">
        <f t="shared" si="14"/>
        <v>0</v>
      </c>
      <c r="J580" s="14"/>
    </row>
    <row r="581" spans="1:10" ht="12.4" hidden="1" customHeight="1">
      <c r="A581" s="13"/>
      <c r="B581" s="1"/>
      <c r="C581" s="36"/>
      <c r="D581" s="197"/>
      <c r="E581" s="198"/>
      <c r="F581" s="142" t="str">
        <f>VLOOKUP(C581,'[2]Acha Air Sales Price List'!$B$1:$D$65536,3,FALSE)</f>
        <v>Exchange rate :</v>
      </c>
      <c r="G581" s="21">
        <f>ROUND(IF(ISBLANK(C581),0,VLOOKUP(C581,'[2]Acha Air Sales Price List'!$B$1:$X$65536,12,FALSE)*$M$14),2)</f>
        <v>0</v>
      </c>
      <c r="H581" s="21"/>
      <c r="I581" s="22">
        <f t="shared" si="14"/>
        <v>0</v>
      </c>
      <c r="J581" s="14"/>
    </row>
    <row r="582" spans="1:10" ht="12.4" hidden="1" customHeight="1">
      <c r="A582" s="13"/>
      <c r="B582" s="1"/>
      <c r="C582" s="36"/>
      <c r="D582" s="197"/>
      <c r="E582" s="198"/>
      <c r="F582" s="142" t="str">
        <f>VLOOKUP(C582,'[2]Acha Air Sales Price List'!$B$1:$D$65536,3,FALSE)</f>
        <v>Exchange rate :</v>
      </c>
      <c r="G582" s="21">
        <f>ROUND(IF(ISBLANK(C582),0,VLOOKUP(C582,'[2]Acha Air Sales Price List'!$B$1:$X$65536,12,FALSE)*$M$14),2)</f>
        <v>0</v>
      </c>
      <c r="H582" s="21"/>
      <c r="I582" s="22">
        <f t="shared" si="14"/>
        <v>0</v>
      </c>
      <c r="J582" s="14"/>
    </row>
    <row r="583" spans="1:10" ht="12.4" hidden="1" customHeight="1">
      <c r="A583" s="13"/>
      <c r="B583" s="1"/>
      <c r="C583" s="36"/>
      <c r="D583" s="197"/>
      <c r="E583" s="198"/>
      <c r="F583" s="142" t="str">
        <f>VLOOKUP(C583,'[2]Acha Air Sales Price List'!$B$1:$D$65536,3,FALSE)</f>
        <v>Exchange rate :</v>
      </c>
      <c r="G583" s="21">
        <f>ROUND(IF(ISBLANK(C583),0,VLOOKUP(C583,'[2]Acha Air Sales Price List'!$B$1:$X$65536,12,FALSE)*$M$14),2)</f>
        <v>0</v>
      </c>
      <c r="H583" s="21"/>
      <c r="I583" s="22">
        <f t="shared" si="14"/>
        <v>0</v>
      </c>
      <c r="J583" s="14"/>
    </row>
    <row r="584" spans="1:10" ht="12.4" hidden="1" customHeight="1">
      <c r="A584" s="13"/>
      <c r="B584" s="1"/>
      <c r="C584" s="37"/>
      <c r="D584" s="197"/>
      <c r="E584" s="198"/>
      <c r="F584" s="142" t="str">
        <f>VLOOKUP(C584,'[2]Acha Air Sales Price List'!$B$1:$D$65536,3,FALSE)</f>
        <v>Exchange rate :</v>
      </c>
      <c r="G584" s="21">
        <f>ROUND(IF(ISBLANK(C584),0,VLOOKUP(C584,'[2]Acha Air Sales Price List'!$B$1:$X$65536,12,FALSE)*$M$14),2)</f>
        <v>0</v>
      </c>
      <c r="H584" s="21"/>
      <c r="I584" s="22">
        <f t="shared" si="14"/>
        <v>0</v>
      </c>
      <c r="J584" s="14"/>
    </row>
    <row r="585" spans="1:10" ht="12" hidden="1" customHeight="1">
      <c r="A585" s="13"/>
      <c r="B585" s="1"/>
      <c r="C585" s="36"/>
      <c r="D585" s="197"/>
      <c r="E585" s="198"/>
      <c r="F585" s="142" t="str">
        <f>VLOOKUP(C585,'[2]Acha Air Sales Price List'!$B$1:$D$65536,3,FALSE)</f>
        <v>Exchange rate :</v>
      </c>
      <c r="G585" s="21">
        <f>ROUND(IF(ISBLANK(C585),0,VLOOKUP(C585,'[2]Acha Air Sales Price List'!$B$1:$X$65536,12,FALSE)*$M$14),2)</f>
        <v>0</v>
      </c>
      <c r="H585" s="21"/>
      <c r="I585" s="22">
        <f t="shared" si="14"/>
        <v>0</v>
      </c>
      <c r="J585" s="14"/>
    </row>
    <row r="586" spans="1:10" ht="12.4" hidden="1" customHeight="1">
      <c r="A586" s="13"/>
      <c r="B586" s="1"/>
      <c r="C586" s="36"/>
      <c r="D586" s="197"/>
      <c r="E586" s="198"/>
      <c r="F586" s="142" t="str">
        <f>VLOOKUP(C586,'[2]Acha Air Sales Price List'!$B$1:$D$65536,3,FALSE)</f>
        <v>Exchange rate :</v>
      </c>
      <c r="G586" s="21">
        <f>ROUND(IF(ISBLANK(C586),0,VLOOKUP(C586,'[2]Acha Air Sales Price List'!$B$1:$X$65536,12,FALSE)*$M$14),2)</f>
        <v>0</v>
      </c>
      <c r="H586" s="21"/>
      <c r="I586" s="22">
        <f t="shared" si="14"/>
        <v>0</v>
      </c>
      <c r="J586" s="14"/>
    </row>
    <row r="587" spans="1:10" ht="12.4" hidden="1" customHeight="1">
      <c r="A587" s="13"/>
      <c r="B587" s="1"/>
      <c r="C587" s="36"/>
      <c r="D587" s="197"/>
      <c r="E587" s="198"/>
      <c r="F587" s="142" t="str">
        <f>VLOOKUP(C587,'[2]Acha Air Sales Price List'!$B$1:$D$65536,3,FALSE)</f>
        <v>Exchange rate :</v>
      </c>
      <c r="G587" s="21">
        <f>ROUND(IF(ISBLANK(C587),0,VLOOKUP(C587,'[2]Acha Air Sales Price List'!$B$1:$X$65536,12,FALSE)*$M$14),2)</f>
        <v>0</v>
      </c>
      <c r="H587" s="21"/>
      <c r="I587" s="22">
        <f t="shared" si="14"/>
        <v>0</v>
      </c>
      <c r="J587" s="14"/>
    </row>
    <row r="588" spans="1:10" ht="12.4" hidden="1" customHeight="1">
      <c r="A588" s="13"/>
      <c r="B588" s="1"/>
      <c r="C588" s="36"/>
      <c r="D588" s="197"/>
      <c r="E588" s="198"/>
      <c r="F588" s="142" t="str">
        <f>VLOOKUP(C588,'[2]Acha Air Sales Price List'!$B$1:$D$65536,3,FALSE)</f>
        <v>Exchange rate :</v>
      </c>
      <c r="G588" s="21">
        <f>ROUND(IF(ISBLANK(C588),0,VLOOKUP(C588,'[2]Acha Air Sales Price List'!$B$1:$X$65536,12,FALSE)*$M$14),2)</f>
        <v>0</v>
      </c>
      <c r="H588" s="21"/>
      <c r="I588" s="22">
        <f t="shared" si="14"/>
        <v>0</v>
      </c>
      <c r="J588" s="14"/>
    </row>
    <row r="589" spans="1:10" ht="12.4" hidden="1" customHeight="1">
      <c r="A589" s="13"/>
      <c r="B589" s="1"/>
      <c r="C589" s="36"/>
      <c r="D589" s="197"/>
      <c r="E589" s="198"/>
      <c r="F589" s="142" t="str">
        <f>VLOOKUP(C589,'[2]Acha Air Sales Price List'!$B$1:$D$65536,3,FALSE)</f>
        <v>Exchange rate :</v>
      </c>
      <c r="G589" s="21">
        <f>ROUND(IF(ISBLANK(C589),0,VLOOKUP(C589,'[2]Acha Air Sales Price List'!$B$1:$X$65536,12,FALSE)*$M$14),2)</f>
        <v>0</v>
      </c>
      <c r="H589" s="21"/>
      <c r="I589" s="22">
        <f t="shared" si="14"/>
        <v>0</v>
      </c>
      <c r="J589" s="14"/>
    </row>
    <row r="590" spans="1:10" ht="12.4" hidden="1" customHeight="1">
      <c r="A590" s="13"/>
      <c r="B590" s="1"/>
      <c r="C590" s="36"/>
      <c r="D590" s="197"/>
      <c r="E590" s="198"/>
      <c r="F590" s="142" t="str">
        <f>VLOOKUP(C590,'[2]Acha Air Sales Price List'!$B$1:$D$65536,3,FALSE)</f>
        <v>Exchange rate :</v>
      </c>
      <c r="G590" s="21">
        <f>ROUND(IF(ISBLANK(C590),0,VLOOKUP(C590,'[2]Acha Air Sales Price List'!$B$1:$X$65536,12,FALSE)*$M$14),2)</f>
        <v>0</v>
      </c>
      <c r="H590" s="21"/>
      <c r="I590" s="22">
        <f t="shared" si="14"/>
        <v>0</v>
      </c>
      <c r="J590" s="14"/>
    </row>
    <row r="591" spans="1:10" ht="12.4" hidden="1" customHeight="1">
      <c r="A591" s="13"/>
      <c r="B591" s="1"/>
      <c r="C591" s="36"/>
      <c r="D591" s="197"/>
      <c r="E591" s="198"/>
      <c r="F591" s="142" t="str">
        <f>VLOOKUP(C591,'[2]Acha Air Sales Price List'!$B$1:$D$65536,3,FALSE)</f>
        <v>Exchange rate :</v>
      </c>
      <c r="G591" s="21">
        <f>ROUND(IF(ISBLANK(C591),0,VLOOKUP(C591,'[2]Acha Air Sales Price List'!$B$1:$X$65536,12,FALSE)*$M$14),2)</f>
        <v>0</v>
      </c>
      <c r="H591" s="21"/>
      <c r="I591" s="22">
        <f t="shared" si="14"/>
        <v>0</v>
      </c>
      <c r="J591" s="14"/>
    </row>
    <row r="592" spans="1:10" ht="12.4" hidden="1" customHeight="1">
      <c r="A592" s="13"/>
      <c r="B592" s="1"/>
      <c r="C592" s="36"/>
      <c r="D592" s="197"/>
      <c r="E592" s="198"/>
      <c r="F592" s="142" t="str">
        <f>VLOOKUP(C592,'[2]Acha Air Sales Price List'!$B$1:$D$65536,3,FALSE)</f>
        <v>Exchange rate :</v>
      </c>
      <c r="G592" s="21">
        <f>ROUND(IF(ISBLANK(C592),0,VLOOKUP(C592,'[2]Acha Air Sales Price List'!$B$1:$X$65536,12,FALSE)*$M$14),2)</f>
        <v>0</v>
      </c>
      <c r="H592" s="21"/>
      <c r="I592" s="22">
        <f t="shared" si="14"/>
        <v>0</v>
      </c>
      <c r="J592" s="14"/>
    </row>
    <row r="593" spans="1:10" ht="12.4" hidden="1" customHeight="1">
      <c r="A593" s="13"/>
      <c r="B593" s="1"/>
      <c r="C593" s="36"/>
      <c r="D593" s="197"/>
      <c r="E593" s="198"/>
      <c r="F593" s="142" t="str">
        <f>VLOOKUP(C593,'[2]Acha Air Sales Price List'!$B$1:$D$65536,3,FALSE)</f>
        <v>Exchange rate :</v>
      </c>
      <c r="G593" s="21">
        <f>ROUND(IF(ISBLANK(C593),0,VLOOKUP(C593,'[2]Acha Air Sales Price List'!$B$1:$X$65536,12,FALSE)*$M$14),2)</f>
        <v>0</v>
      </c>
      <c r="H593" s="21"/>
      <c r="I593" s="22">
        <f t="shared" si="14"/>
        <v>0</v>
      </c>
      <c r="J593" s="14"/>
    </row>
    <row r="594" spans="1:10" ht="12.4" hidden="1" customHeight="1">
      <c r="A594" s="13"/>
      <c r="B594" s="1"/>
      <c r="C594" s="36"/>
      <c r="D594" s="197"/>
      <c r="E594" s="198"/>
      <c r="F594" s="142" t="str">
        <f>VLOOKUP(C594,'[2]Acha Air Sales Price List'!$B$1:$D$65536,3,FALSE)</f>
        <v>Exchange rate :</v>
      </c>
      <c r="G594" s="21">
        <f>ROUND(IF(ISBLANK(C594),0,VLOOKUP(C594,'[2]Acha Air Sales Price List'!$B$1:$X$65536,12,FALSE)*$M$14),2)</f>
        <v>0</v>
      </c>
      <c r="H594" s="21"/>
      <c r="I594" s="22">
        <f t="shared" si="14"/>
        <v>0</v>
      </c>
      <c r="J594" s="14"/>
    </row>
    <row r="595" spans="1:10" ht="12.4" hidden="1" customHeight="1">
      <c r="A595" s="13"/>
      <c r="B595" s="1"/>
      <c r="C595" s="36"/>
      <c r="D595" s="197"/>
      <c r="E595" s="198"/>
      <c r="F595" s="142" t="str">
        <f>VLOOKUP(C595,'[2]Acha Air Sales Price List'!$B$1:$D$65536,3,FALSE)</f>
        <v>Exchange rate :</v>
      </c>
      <c r="G595" s="21">
        <f>ROUND(IF(ISBLANK(C595),0,VLOOKUP(C595,'[2]Acha Air Sales Price List'!$B$1:$X$65536,12,FALSE)*$M$14),2)</f>
        <v>0</v>
      </c>
      <c r="H595" s="21"/>
      <c r="I595" s="22">
        <f t="shared" si="14"/>
        <v>0</v>
      </c>
      <c r="J595" s="14"/>
    </row>
    <row r="596" spans="1:10" ht="12.4" hidden="1" customHeight="1">
      <c r="A596" s="13"/>
      <c r="B596" s="1"/>
      <c r="C596" s="36"/>
      <c r="D596" s="197"/>
      <c r="E596" s="198"/>
      <c r="F596" s="142" t="str">
        <f>VLOOKUP(C596,'[2]Acha Air Sales Price List'!$B$1:$D$65536,3,FALSE)</f>
        <v>Exchange rate :</v>
      </c>
      <c r="G596" s="21">
        <f>ROUND(IF(ISBLANK(C596),0,VLOOKUP(C596,'[2]Acha Air Sales Price List'!$B$1:$X$65536,12,FALSE)*$M$14),2)</f>
        <v>0</v>
      </c>
      <c r="H596" s="21"/>
      <c r="I596" s="22">
        <f t="shared" si="14"/>
        <v>0</v>
      </c>
      <c r="J596" s="14"/>
    </row>
    <row r="597" spans="1:10" ht="12.4" hidden="1" customHeight="1">
      <c r="A597" s="13"/>
      <c r="B597" s="1"/>
      <c r="C597" s="36"/>
      <c r="D597" s="197"/>
      <c r="E597" s="198"/>
      <c r="F597" s="142" t="str">
        <f>VLOOKUP(C597,'[2]Acha Air Sales Price List'!$B$1:$D$65536,3,FALSE)</f>
        <v>Exchange rate :</v>
      </c>
      <c r="G597" s="21">
        <f>ROUND(IF(ISBLANK(C597),0,VLOOKUP(C597,'[2]Acha Air Sales Price List'!$B$1:$X$65536,12,FALSE)*$M$14),2)</f>
        <v>0</v>
      </c>
      <c r="H597" s="21"/>
      <c r="I597" s="22">
        <f t="shared" si="14"/>
        <v>0</v>
      </c>
      <c r="J597" s="14"/>
    </row>
    <row r="598" spans="1:10" ht="12.4" hidden="1" customHeight="1">
      <c r="A598" s="13"/>
      <c r="B598" s="1"/>
      <c r="C598" s="36"/>
      <c r="D598" s="197"/>
      <c r="E598" s="198"/>
      <c r="F598" s="142" t="str">
        <f>VLOOKUP(C598,'[2]Acha Air Sales Price List'!$B$1:$D$65536,3,FALSE)</f>
        <v>Exchange rate :</v>
      </c>
      <c r="G598" s="21">
        <f>ROUND(IF(ISBLANK(C598),0,VLOOKUP(C598,'[2]Acha Air Sales Price List'!$B$1:$X$65536,12,FALSE)*$M$14),2)</f>
        <v>0</v>
      </c>
      <c r="H598" s="21"/>
      <c r="I598" s="22">
        <f t="shared" si="14"/>
        <v>0</v>
      </c>
      <c r="J598" s="14"/>
    </row>
    <row r="599" spans="1:10" ht="12.4" hidden="1" customHeight="1">
      <c r="A599" s="13"/>
      <c r="B599" s="1"/>
      <c r="C599" s="36"/>
      <c r="D599" s="197"/>
      <c r="E599" s="198"/>
      <c r="F599" s="142" t="str">
        <f>VLOOKUP(C599,'[2]Acha Air Sales Price List'!$B$1:$D$65536,3,FALSE)</f>
        <v>Exchange rate :</v>
      </c>
      <c r="G599" s="21">
        <f>ROUND(IF(ISBLANK(C599),0,VLOOKUP(C599,'[2]Acha Air Sales Price List'!$B$1:$X$65536,12,FALSE)*$M$14),2)</f>
        <v>0</v>
      </c>
      <c r="H599" s="21"/>
      <c r="I599" s="22">
        <f t="shared" si="14"/>
        <v>0</v>
      </c>
      <c r="J599" s="14"/>
    </row>
    <row r="600" spans="1:10" ht="12.4" hidden="1" customHeight="1">
      <c r="A600" s="13"/>
      <c r="B600" s="1"/>
      <c r="C600" s="36"/>
      <c r="D600" s="197"/>
      <c r="E600" s="198"/>
      <c r="F600" s="142" t="str">
        <f>VLOOKUP(C600,'[2]Acha Air Sales Price List'!$B$1:$D$65536,3,FALSE)</f>
        <v>Exchange rate :</v>
      </c>
      <c r="G600" s="21">
        <f>ROUND(IF(ISBLANK(C600),0,VLOOKUP(C600,'[2]Acha Air Sales Price List'!$B$1:$X$65536,12,FALSE)*$M$14),2)</f>
        <v>0</v>
      </c>
      <c r="H600" s="21"/>
      <c r="I600" s="22">
        <f t="shared" si="14"/>
        <v>0</v>
      </c>
      <c r="J600" s="14"/>
    </row>
    <row r="601" spans="1:10" ht="12.4" hidden="1" customHeight="1">
      <c r="A601" s="13"/>
      <c r="B601" s="1"/>
      <c r="C601" s="36"/>
      <c r="D601" s="197"/>
      <c r="E601" s="198"/>
      <c r="F601" s="142" t="str">
        <f>VLOOKUP(C601,'[2]Acha Air Sales Price List'!$B$1:$D$65536,3,FALSE)</f>
        <v>Exchange rate :</v>
      </c>
      <c r="G601" s="21">
        <f>ROUND(IF(ISBLANK(C601),0,VLOOKUP(C601,'[2]Acha Air Sales Price List'!$B$1:$X$65536,12,FALSE)*$M$14),2)</f>
        <v>0</v>
      </c>
      <c r="H601" s="21"/>
      <c r="I601" s="22">
        <f t="shared" si="14"/>
        <v>0</v>
      </c>
      <c r="J601" s="14"/>
    </row>
    <row r="602" spans="1:10" ht="12.4" hidden="1" customHeight="1">
      <c r="A602" s="13"/>
      <c r="B602" s="1"/>
      <c r="C602" s="36"/>
      <c r="D602" s="197"/>
      <c r="E602" s="198"/>
      <c r="F602" s="142" t="str">
        <f>VLOOKUP(C602,'[2]Acha Air Sales Price List'!$B$1:$D$65536,3,FALSE)</f>
        <v>Exchange rate :</v>
      </c>
      <c r="G602" s="21">
        <f>ROUND(IF(ISBLANK(C602),0,VLOOKUP(C602,'[2]Acha Air Sales Price List'!$B$1:$X$65536,12,FALSE)*$M$14),2)</f>
        <v>0</v>
      </c>
      <c r="H602" s="21"/>
      <c r="I602" s="22">
        <f t="shared" si="14"/>
        <v>0</v>
      </c>
      <c r="J602" s="14"/>
    </row>
    <row r="603" spans="1:10" ht="12.4" hidden="1" customHeight="1">
      <c r="A603" s="13"/>
      <c r="B603" s="1"/>
      <c r="C603" s="36"/>
      <c r="D603" s="197"/>
      <c r="E603" s="198"/>
      <c r="F603" s="142" t="str">
        <f>VLOOKUP(C603,'[2]Acha Air Sales Price List'!$B$1:$D$65536,3,FALSE)</f>
        <v>Exchange rate :</v>
      </c>
      <c r="G603" s="21">
        <f>ROUND(IF(ISBLANK(C603),0,VLOOKUP(C603,'[2]Acha Air Sales Price List'!$B$1:$X$65536,12,FALSE)*$M$14),2)</f>
        <v>0</v>
      </c>
      <c r="H603" s="21"/>
      <c r="I603" s="22">
        <f t="shared" si="14"/>
        <v>0</v>
      </c>
      <c r="J603" s="14"/>
    </row>
    <row r="604" spans="1:10" ht="12.4" hidden="1" customHeight="1">
      <c r="A604" s="13"/>
      <c r="B604" s="1"/>
      <c r="C604" s="36"/>
      <c r="D604" s="197"/>
      <c r="E604" s="198"/>
      <c r="F604" s="142" t="str">
        <f>VLOOKUP(C604,'[2]Acha Air Sales Price List'!$B$1:$D$65536,3,FALSE)</f>
        <v>Exchange rate :</v>
      </c>
      <c r="G604" s="21">
        <f>ROUND(IF(ISBLANK(C604),0,VLOOKUP(C604,'[2]Acha Air Sales Price List'!$B$1:$X$65536,12,FALSE)*$M$14),2)</f>
        <v>0</v>
      </c>
      <c r="H604" s="21"/>
      <c r="I604" s="22">
        <f t="shared" si="14"/>
        <v>0</v>
      </c>
      <c r="J604" s="14"/>
    </row>
    <row r="605" spans="1:10" ht="12.4" hidden="1" customHeight="1">
      <c r="A605" s="13"/>
      <c r="B605" s="1"/>
      <c r="C605" s="36"/>
      <c r="D605" s="197"/>
      <c r="E605" s="198"/>
      <c r="F605" s="142" t="str">
        <f>VLOOKUP(C605,'[2]Acha Air Sales Price List'!$B$1:$D$65536,3,FALSE)</f>
        <v>Exchange rate :</v>
      </c>
      <c r="G605" s="21">
        <f>ROUND(IF(ISBLANK(C605),0,VLOOKUP(C605,'[2]Acha Air Sales Price List'!$B$1:$X$65536,12,FALSE)*$M$14),2)</f>
        <v>0</v>
      </c>
      <c r="H605" s="21"/>
      <c r="I605" s="22">
        <f t="shared" si="14"/>
        <v>0</v>
      </c>
      <c r="J605" s="14"/>
    </row>
    <row r="606" spans="1:10" ht="12.4" hidden="1" customHeight="1">
      <c r="A606" s="13"/>
      <c r="B606" s="1"/>
      <c r="C606" s="36"/>
      <c r="D606" s="197"/>
      <c r="E606" s="198"/>
      <c r="F606" s="142" t="str">
        <f>VLOOKUP(C606,'[2]Acha Air Sales Price List'!$B$1:$D$65536,3,FALSE)</f>
        <v>Exchange rate :</v>
      </c>
      <c r="G606" s="21">
        <f>ROUND(IF(ISBLANK(C606),0,VLOOKUP(C606,'[2]Acha Air Sales Price List'!$B$1:$X$65536,12,FALSE)*$M$14),2)</f>
        <v>0</v>
      </c>
      <c r="H606" s="21"/>
      <c r="I606" s="22">
        <f t="shared" si="14"/>
        <v>0</v>
      </c>
      <c r="J606" s="14"/>
    </row>
    <row r="607" spans="1:10" ht="12.4" hidden="1" customHeight="1">
      <c r="A607" s="13"/>
      <c r="B607" s="1"/>
      <c r="C607" s="36"/>
      <c r="D607" s="197"/>
      <c r="E607" s="198"/>
      <c r="F607" s="142" t="str">
        <f>VLOOKUP(C607,'[2]Acha Air Sales Price List'!$B$1:$D$65536,3,FALSE)</f>
        <v>Exchange rate :</v>
      </c>
      <c r="G607" s="21">
        <f>ROUND(IF(ISBLANK(C607),0,VLOOKUP(C607,'[2]Acha Air Sales Price List'!$B$1:$X$65536,12,FALSE)*$M$14),2)</f>
        <v>0</v>
      </c>
      <c r="H607" s="21"/>
      <c r="I607" s="22">
        <f t="shared" si="14"/>
        <v>0</v>
      </c>
      <c r="J607" s="14"/>
    </row>
    <row r="608" spans="1:10" ht="12.4" hidden="1" customHeight="1">
      <c r="A608" s="13"/>
      <c r="B608" s="1"/>
      <c r="C608" s="36"/>
      <c r="D608" s="197"/>
      <c r="E608" s="198"/>
      <c r="F608" s="142" t="str">
        <f>VLOOKUP(C608,'[2]Acha Air Sales Price List'!$B$1:$D$65536,3,FALSE)</f>
        <v>Exchange rate :</v>
      </c>
      <c r="G608" s="21">
        <f>ROUND(IF(ISBLANK(C608),0,VLOOKUP(C608,'[2]Acha Air Sales Price List'!$B$1:$X$65536,12,FALSE)*$M$14),2)</f>
        <v>0</v>
      </c>
      <c r="H608" s="21"/>
      <c r="I608" s="22">
        <f t="shared" si="14"/>
        <v>0</v>
      </c>
      <c r="J608" s="14"/>
    </row>
    <row r="609" spans="1:10" ht="12.4" hidden="1" customHeight="1">
      <c r="A609" s="13"/>
      <c r="B609" s="1"/>
      <c r="C609" s="36"/>
      <c r="D609" s="197"/>
      <c r="E609" s="198"/>
      <c r="F609" s="142" t="str">
        <f>VLOOKUP(C609,'[2]Acha Air Sales Price List'!$B$1:$D$65536,3,FALSE)</f>
        <v>Exchange rate :</v>
      </c>
      <c r="G609" s="21">
        <f>ROUND(IF(ISBLANK(C609),0,VLOOKUP(C609,'[2]Acha Air Sales Price List'!$B$1:$X$65536,12,FALSE)*$M$14),2)</f>
        <v>0</v>
      </c>
      <c r="H609" s="21"/>
      <c r="I609" s="22">
        <f t="shared" si="14"/>
        <v>0</v>
      </c>
      <c r="J609" s="14"/>
    </row>
    <row r="610" spans="1:10" ht="12.4" hidden="1" customHeight="1">
      <c r="A610" s="13"/>
      <c r="B610" s="1"/>
      <c r="C610" s="36"/>
      <c r="D610" s="197"/>
      <c r="E610" s="198"/>
      <c r="F610" s="142" t="str">
        <f>VLOOKUP(C610,'[2]Acha Air Sales Price List'!$B$1:$D$65536,3,FALSE)</f>
        <v>Exchange rate :</v>
      </c>
      <c r="G610" s="21">
        <f>ROUND(IF(ISBLANK(C610),0,VLOOKUP(C610,'[2]Acha Air Sales Price List'!$B$1:$X$65536,12,FALSE)*$M$14),2)</f>
        <v>0</v>
      </c>
      <c r="H610" s="21"/>
      <c r="I610" s="22">
        <f t="shared" si="14"/>
        <v>0</v>
      </c>
      <c r="J610" s="14"/>
    </row>
    <row r="611" spans="1:10" ht="12.4" hidden="1" customHeight="1">
      <c r="A611" s="13"/>
      <c r="B611" s="1"/>
      <c r="C611" s="36"/>
      <c r="D611" s="197"/>
      <c r="E611" s="198"/>
      <c r="F611" s="142" t="str">
        <f>VLOOKUP(C611,'[2]Acha Air Sales Price List'!$B$1:$D$65536,3,FALSE)</f>
        <v>Exchange rate :</v>
      </c>
      <c r="G611" s="21">
        <f>ROUND(IF(ISBLANK(C611),0,VLOOKUP(C611,'[2]Acha Air Sales Price List'!$B$1:$X$65536,12,FALSE)*$M$14),2)</f>
        <v>0</v>
      </c>
      <c r="H611" s="21"/>
      <c r="I611" s="22">
        <f t="shared" si="14"/>
        <v>0</v>
      </c>
      <c r="J611" s="14"/>
    </row>
    <row r="612" spans="1:10" ht="12.4" hidden="1" customHeight="1">
      <c r="A612" s="13"/>
      <c r="B612" s="1"/>
      <c r="C612" s="37"/>
      <c r="D612" s="197"/>
      <c r="E612" s="198"/>
      <c r="F612" s="142" t="str">
        <f>VLOOKUP(C612,'[2]Acha Air Sales Price List'!$B$1:$D$65536,3,FALSE)</f>
        <v>Exchange rate :</v>
      </c>
      <c r="G612" s="21">
        <f>ROUND(IF(ISBLANK(C612),0,VLOOKUP(C612,'[2]Acha Air Sales Price List'!$B$1:$X$65536,12,FALSE)*$M$14),2)</f>
        <v>0</v>
      </c>
      <c r="H612" s="21"/>
      <c r="I612" s="22">
        <f>ROUND(IF(ISNUMBER(B612), G612*B612, 0),5)</f>
        <v>0</v>
      </c>
      <c r="J612" s="14"/>
    </row>
    <row r="613" spans="1:10" ht="12" hidden="1" customHeight="1">
      <c r="A613" s="13"/>
      <c r="B613" s="1"/>
      <c r="C613" s="36"/>
      <c r="D613" s="197"/>
      <c r="E613" s="198"/>
      <c r="F613" s="142" t="str">
        <f>VLOOKUP(C613,'[2]Acha Air Sales Price List'!$B$1:$D$65536,3,FALSE)</f>
        <v>Exchange rate :</v>
      </c>
      <c r="G613" s="21">
        <f>ROUND(IF(ISBLANK(C613),0,VLOOKUP(C613,'[2]Acha Air Sales Price List'!$B$1:$X$65536,12,FALSE)*$M$14),2)</f>
        <v>0</v>
      </c>
      <c r="H613" s="21"/>
      <c r="I613" s="22">
        <f t="shared" ref="I613:I667" si="15">ROUND(IF(ISNUMBER(B613), G613*B613, 0),5)</f>
        <v>0</v>
      </c>
      <c r="J613" s="14"/>
    </row>
    <row r="614" spans="1:10" ht="12.4" hidden="1" customHeight="1">
      <c r="A614" s="13"/>
      <c r="B614" s="1"/>
      <c r="C614" s="36"/>
      <c r="D614" s="197"/>
      <c r="E614" s="198"/>
      <c r="F614" s="142" t="str">
        <f>VLOOKUP(C614,'[2]Acha Air Sales Price List'!$B$1:$D$65536,3,FALSE)</f>
        <v>Exchange rate :</v>
      </c>
      <c r="G614" s="21">
        <f>ROUND(IF(ISBLANK(C614),0,VLOOKUP(C614,'[2]Acha Air Sales Price List'!$B$1:$X$65536,12,FALSE)*$M$14),2)</f>
        <v>0</v>
      </c>
      <c r="H614" s="21"/>
      <c r="I614" s="22">
        <f t="shared" si="15"/>
        <v>0</v>
      </c>
      <c r="J614" s="14"/>
    </row>
    <row r="615" spans="1:10" ht="12.4" hidden="1" customHeight="1">
      <c r="A615" s="13"/>
      <c r="B615" s="1"/>
      <c r="C615" s="36"/>
      <c r="D615" s="197"/>
      <c r="E615" s="198"/>
      <c r="F615" s="142" t="str">
        <f>VLOOKUP(C615,'[2]Acha Air Sales Price List'!$B$1:$D$65536,3,FALSE)</f>
        <v>Exchange rate :</v>
      </c>
      <c r="G615" s="21">
        <f>ROUND(IF(ISBLANK(C615),0,VLOOKUP(C615,'[2]Acha Air Sales Price List'!$B$1:$X$65536,12,FALSE)*$M$14),2)</f>
        <v>0</v>
      </c>
      <c r="H615" s="21"/>
      <c r="I615" s="22">
        <f t="shared" si="15"/>
        <v>0</v>
      </c>
      <c r="J615" s="14"/>
    </row>
    <row r="616" spans="1:10" ht="12.4" hidden="1" customHeight="1">
      <c r="A616" s="13"/>
      <c r="B616" s="1"/>
      <c r="C616" s="36"/>
      <c r="D616" s="197"/>
      <c r="E616" s="198"/>
      <c r="F616" s="142" t="str">
        <f>VLOOKUP(C616,'[2]Acha Air Sales Price List'!$B$1:$D$65536,3,FALSE)</f>
        <v>Exchange rate :</v>
      </c>
      <c r="G616" s="21">
        <f>ROUND(IF(ISBLANK(C616),0,VLOOKUP(C616,'[2]Acha Air Sales Price List'!$B$1:$X$65536,12,FALSE)*$M$14),2)</f>
        <v>0</v>
      </c>
      <c r="H616" s="21"/>
      <c r="I616" s="22">
        <f t="shared" si="15"/>
        <v>0</v>
      </c>
      <c r="J616" s="14"/>
    </row>
    <row r="617" spans="1:10" ht="12.4" hidden="1" customHeight="1">
      <c r="A617" s="13"/>
      <c r="B617" s="1"/>
      <c r="C617" s="36"/>
      <c r="D617" s="197"/>
      <c r="E617" s="198"/>
      <c r="F617" s="142" t="str">
        <f>VLOOKUP(C617,'[2]Acha Air Sales Price List'!$B$1:$D$65536,3,FALSE)</f>
        <v>Exchange rate :</v>
      </c>
      <c r="G617" s="21">
        <f>ROUND(IF(ISBLANK(C617),0,VLOOKUP(C617,'[2]Acha Air Sales Price List'!$B$1:$X$65536,12,FALSE)*$M$14),2)</f>
        <v>0</v>
      </c>
      <c r="H617" s="21"/>
      <c r="I617" s="22">
        <f t="shared" si="15"/>
        <v>0</v>
      </c>
      <c r="J617" s="14"/>
    </row>
    <row r="618" spans="1:10" ht="12.4" hidden="1" customHeight="1">
      <c r="A618" s="13"/>
      <c r="B618" s="1"/>
      <c r="C618" s="36"/>
      <c r="D618" s="197"/>
      <c r="E618" s="198"/>
      <c r="F618" s="142" t="str">
        <f>VLOOKUP(C618,'[2]Acha Air Sales Price List'!$B$1:$D$65536,3,FALSE)</f>
        <v>Exchange rate :</v>
      </c>
      <c r="G618" s="21">
        <f>ROUND(IF(ISBLANK(C618),0,VLOOKUP(C618,'[2]Acha Air Sales Price List'!$B$1:$X$65536,12,FALSE)*$M$14),2)</f>
        <v>0</v>
      </c>
      <c r="H618" s="21"/>
      <c r="I618" s="22">
        <f t="shared" si="15"/>
        <v>0</v>
      </c>
      <c r="J618" s="14"/>
    </row>
    <row r="619" spans="1:10" ht="12.4" hidden="1" customHeight="1">
      <c r="A619" s="13"/>
      <c r="B619" s="1"/>
      <c r="C619" s="36"/>
      <c r="D619" s="197"/>
      <c r="E619" s="198"/>
      <c r="F619" s="142" t="str">
        <f>VLOOKUP(C619,'[2]Acha Air Sales Price List'!$B$1:$D$65536,3,FALSE)</f>
        <v>Exchange rate :</v>
      </c>
      <c r="G619" s="21">
        <f>ROUND(IF(ISBLANK(C619),0,VLOOKUP(C619,'[2]Acha Air Sales Price List'!$B$1:$X$65536,12,FALSE)*$M$14),2)</f>
        <v>0</v>
      </c>
      <c r="H619" s="21"/>
      <c r="I619" s="22">
        <f t="shared" si="15"/>
        <v>0</v>
      </c>
      <c r="J619" s="14"/>
    </row>
    <row r="620" spans="1:10" ht="12.4" hidden="1" customHeight="1">
      <c r="A620" s="13"/>
      <c r="B620" s="1"/>
      <c r="C620" s="36"/>
      <c r="D620" s="197"/>
      <c r="E620" s="198"/>
      <c r="F620" s="142" t="str">
        <f>VLOOKUP(C620,'[2]Acha Air Sales Price List'!$B$1:$D$65536,3,FALSE)</f>
        <v>Exchange rate :</v>
      </c>
      <c r="G620" s="21">
        <f>ROUND(IF(ISBLANK(C620),0,VLOOKUP(C620,'[2]Acha Air Sales Price List'!$B$1:$X$65536,12,FALSE)*$M$14),2)</f>
        <v>0</v>
      </c>
      <c r="H620" s="21"/>
      <c r="I620" s="22">
        <f t="shared" si="15"/>
        <v>0</v>
      </c>
      <c r="J620" s="14"/>
    </row>
    <row r="621" spans="1:10" ht="12.4" hidden="1" customHeight="1">
      <c r="A621" s="13"/>
      <c r="B621" s="1"/>
      <c r="C621" s="36"/>
      <c r="D621" s="197"/>
      <c r="E621" s="198"/>
      <c r="F621" s="142" t="str">
        <f>VLOOKUP(C621,'[2]Acha Air Sales Price List'!$B$1:$D$65536,3,FALSE)</f>
        <v>Exchange rate :</v>
      </c>
      <c r="G621" s="21">
        <f>ROUND(IF(ISBLANK(C621),0,VLOOKUP(C621,'[2]Acha Air Sales Price List'!$B$1:$X$65536,12,FALSE)*$M$14),2)</f>
        <v>0</v>
      </c>
      <c r="H621" s="21"/>
      <c r="I621" s="22">
        <f t="shared" si="15"/>
        <v>0</v>
      </c>
      <c r="J621" s="14"/>
    </row>
    <row r="622" spans="1:10" ht="12.4" hidden="1" customHeight="1">
      <c r="A622" s="13"/>
      <c r="B622" s="1"/>
      <c r="C622" s="36"/>
      <c r="D622" s="197"/>
      <c r="E622" s="198"/>
      <c r="F622" s="142" t="str">
        <f>VLOOKUP(C622,'[2]Acha Air Sales Price List'!$B$1:$D$65536,3,FALSE)</f>
        <v>Exchange rate :</v>
      </c>
      <c r="G622" s="21">
        <f>ROUND(IF(ISBLANK(C622),0,VLOOKUP(C622,'[2]Acha Air Sales Price List'!$B$1:$X$65536,12,FALSE)*$M$14),2)</f>
        <v>0</v>
      </c>
      <c r="H622" s="21"/>
      <c r="I622" s="22">
        <f t="shared" si="15"/>
        <v>0</v>
      </c>
      <c r="J622" s="14"/>
    </row>
    <row r="623" spans="1:10" ht="12.4" hidden="1" customHeight="1">
      <c r="A623" s="13"/>
      <c r="B623" s="1"/>
      <c r="C623" s="36"/>
      <c r="D623" s="197"/>
      <c r="E623" s="198"/>
      <c r="F623" s="142" t="str">
        <f>VLOOKUP(C623,'[2]Acha Air Sales Price List'!$B$1:$D$65536,3,FALSE)</f>
        <v>Exchange rate :</v>
      </c>
      <c r="G623" s="21">
        <f>ROUND(IF(ISBLANK(C623),0,VLOOKUP(C623,'[2]Acha Air Sales Price List'!$B$1:$X$65536,12,FALSE)*$M$14),2)</f>
        <v>0</v>
      </c>
      <c r="H623" s="21"/>
      <c r="I623" s="22">
        <f t="shared" si="15"/>
        <v>0</v>
      </c>
      <c r="J623" s="14"/>
    </row>
    <row r="624" spans="1:10" ht="12.4" hidden="1" customHeight="1">
      <c r="A624" s="13"/>
      <c r="B624" s="1"/>
      <c r="C624" s="36"/>
      <c r="D624" s="197"/>
      <c r="E624" s="198"/>
      <c r="F624" s="142" t="str">
        <f>VLOOKUP(C624,'[2]Acha Air Sales Price List'!$B$1:$D$65536,3,FALSE)</f>
        <v>Exchange rate :</v>
      </c>
      <c r="G624" s="21">
        <f>ROUND(IF(ISBLANK(C624),0,VLOOKUP(C624,'[2]Acha Air Sales Price List'!$B$1:$X$65536,12,FALSE)*$M$14),2)</f>
        <v>0</v>
      </c>
      <c r="H624" s="21"/>
      <c r="I624" s="22">
        <f t="shared" si="15"/>
        <v>0</v>
      </c>
      <c r="J624" s="14"/>
    </row>
    <row r="625" spans="1:10" ht="12.4" hidden="1" customHeight="1">
      <c r="A625" s="13"/>
      <c r="B625" s="1"/>
      <c r="C625" s="36"/>
      <c r="D625" s="197"/>
      <c r="E625" s="198"/>
      <c r="F625" s="142" t="str">
        <f>VLOOKUP(C625,'[2]Acha Air Sales Price List'!$B$1:$D$65536,3,FALSE)</f>
        <v>Exchange rate :</v>
      </c>
      <c r="G625" s="21">
        <f>ROUND(IF(ISBLANK(C625),0,VLOOKUP(C625,'[2]Acha Air Sales Price List'!$B$1:$X$65536,12,FALSE)*$M$14),2)</f>
        <v>0</v>
      </c>
      <c r="H625" s="21"/>
      <c r="I625" s="22">
        <f t="shared" si="15"/>
        <v>0</v>
      </c>
      <c r="J625" s="14"/>
    </row>
    <row r="626" spans="1:10" ht="12.4" hidden="1" customHeight="1">
      <c r="A626" s="13"/>
      <c r="B626" s="1"/>
      <c r="C626" s="36"/>
      <c r="D626" s="197"/>
      <c r="E626" s="198"/>
      <c r="F626" s="142" t="str">
        <f>VLOOKUP(C626,'[2]Acha Air Sales Price List'!$B$1:$D$65536,3,FALSE)</f>
        <v>Exchange rate :</v>
      </c>
      <c r="G626" s="21">
        <f>ROUND(IF(ISBLANK(C626),0,VLOOKUP(C626,'[2]Acha Air Sales Price List'!$B$1:$X$65536,12,FALSE)*$M$14),2)</f>
        <v>0</v>
      </c>
      <c r="H626" s="21"/>
      <c r="I626" s="22">
        <f t="shared" si="15"/>
        <v>0</v>
      </c>
      <c r="J626" s="14"/>
    </row>
    <row r="627" spans="1:10" ht="12.4" hidden="1" customHeight="1">
      <c r="A627" s="13"/>
      <c r="B627" s="1"/>
      <c r="C627" s="36"/>
      <c r="D627" s="197"/>
      <c r="E627" s="198"/>
      <c r="F627" s="142" t="str">
        <f>VLOOKUP(C627,'[2]Acha Air Sales Price List'!$B$1:$D$65536,3,FALSE)</f>
        <v>Exchange rate :</v>
      </c>
      <c r="G627" s="21">
        <f>ROUND(IF(ISBLANK(C627),0,VLOOKUP(C627,'[2]Acha Air Sales Price List'!$B$1:$X$65536,12,FALSE)*$M$14),2)</f>
        <v>0</v>
      </c>
      <c r="H627" s="21"/>
      <c r="I627" s="22">
        <f t="shared" si="15"/>
        <v>0</v>
      </c>
      <c r="J627" s="14"/>
    </row>
    <row r="628" spans="1:10" ht="12.4" hidden="1" customHeight="1">
      <c r="A628" s="13"/>
      <c r="B628" s="1"/>
      <c r="C628" s="37"/>
      <c r="D628" s="197"/>
      <c r="E628" s="198"/>
      <c r="F628" s="142" t="str">
        <f>VLOOKUP(C628,'[2]Acha Air Sales Price List'!$B$1:$D$65536,3,FALSE)</f>
        <v>Exchange rate :</v>
      </c>
      <c r="G628" s="21">
        <f>ROUND(IF(ISBLANK(C628),0,VLOOKUP(C628,'[2]Acha Air Sales Price List'!$B$1:$X$65536,12,FALSE)*$M$14),2)</f>
        <v>0</v>
      </c>
      <c r="H628" s="21"/>
      <c r="I628" s="22">
        <f t="shared" si="15"/>
        <v>0</v>
      </c>
      <c r="J628" s="14"/>
    </row>
    <row r="629" spans="1:10" ht="12.4" hidden="1" customHeight="1">
      <c r="A629" s="13"/>
      <c r="B629" s="1"/>
      <c r="C629" s="37"/>
      <c r="D629" s="197"/>
      <c r="E629" s="198"/>
      <c r="F629" s="142" t="str">
        <f>VLOOKUP(C629,'[2]Acha Air Sales Price List'!$B$1:$D$65536,3,FALSE)</f>
        <v>Exchange rate :</v>
      </c>
      <c r="G629" s="21">
        <f>ROUND(IF(ISBLANK(C629),0,VLOOKUP(C629,'[2]Acha Air Sales Price List'!$B$1:$X$65536,12,FALSE)*$M$14),2)</f>
        <v>0</v>
      </c>
      <c r="H629" s="21"/>
      <c r="I629" s="22">
        <f t="shared" si="15"/>
        <v>0</v>
      </c>
      <c r="J629" s="14"/>
    </row>
    <row r="630" spans="1:10" ht="12.4" hidden="1" customHeight="1">
      <c r="A630" s="13"/>
      <c r="B630" s="1"/>
      <c r="C630" s="36"/>
      <c r="D630" s="197"/>
      <c r="E630" s="198"/>
      <c r="F630" s="142" t="str">
        <f>VLOOKUP(C630,'[2]Acha Air Sales Price List'!$B$1:$D$65536,3,FALSE)</f>
        <v>Exchange rate :</v>
      </c>
      <c r="G630" s="21">
        <f>ROUND(IF(ISBLANK(C630),0,VLOOKUP(C630,'[2]Acha Air Sales Price List'!$B$1:$X$65536,12,FALSE)*$M$14),2)</f>
        <v>0</v>
      </c>
      <c r="H630" s="21"/>
      <c r="I630" s="22">
        <f t="shared" si="15"/>
        <v>0</v>
      </c>
      <c r="J630" s="14"/>
    </row>
    <row r="631" spans="1:10" ht="12.4" hidden="1" customHeight="1">
      <c r="A631" s="13"/>
      <c r="B631" s="1"/>
      <c r="C631" s="36"/>
      <c r="D631" s="197"/>
      <c r="E631" s="198"/>
      <c r="F631" s="142" t="str">
        <f>VLOOKUP(C631,'[2]Acha Air Sales Price List'!$B$1:$D$65536,3,FALSE)</f>
        <v>Exchange rate :</v>
      </c>
      <c r="G631" s="21">
        <f>ROUND(IF(ISBLANK(C631),0,VLOOKUP(C631,'[2]Acha Air Sales Price List'!$B$1:$X$65536,12,FALSE)*$M$14),2)</f>
        <v>0</v>
      </c>
      <c r="H631" s="21"/>
      <c r="I631" s="22">
        <f t="shared" si="15"/>
        <v>0</v>
      </c>
      <c r="J631" s="14"/>
    </row>
    <row r="632" spans="1:10" ht="12.4" hidden="1" customHeight="1">
      <c r="A632" s="13"/>
      <c r="B632" s="1"/>
      <c r="C632" s="36"/>
      <c r="D632" s="197"/>
      <c r="E632" s="198"/>
      <c r="F632" s="142" t="str">
        <f>VLOOKUP(C632,'[2]Acha Air Sales Price List'!$B$1:$D$65536,3,FALSE)</f>
        <v>Exchange rate :</v>
      </c>
      <c r="G632" s="21">
        <f>ROUND(IF(ISBLANK(C632),0,VLOOKUP(C632,'[2]Acha Air Sales Price List'!$B$1:$X$65536,12,FALSE)*$M$14),2)</f>
        <v>0</v>
      </c>
      <c r="H632" s="21"/>
      <c r="I632" s="22">
        <f t="shared" si="15"/>
        <v>0</v>
      </c>
      <c r="J632" s="14"/>
    </row>
    <row r="633" spans="1:10" ht="12.4" hidden="1" customHeight="1">
      <c r="A633" s="13"/>
      <c r="B633" s="1"/>
      <c r="C633" s="36"/>
      <c r="D633" s="197"/>
      <c r="E633" s="198"/>
      <c r="F633" s="142" t="str">
        <f>VLOOKUP(C633,'[2]Acha Air Sales Price List'!$B$1:$D$65536,3,FALSE)</f>
        <v>Exchange rate :</v>
      </c>
      <c r="G633" s="21">
        <f>ROUND(IF(ISBLANK(C633),0,VLOOKUP(C633,'[2]Acha Air Sales Price List'!$B$1:$X$65536,12,FALSE)*$M$14),2)</f>
        <v>0</v>
      </c>
      <c r="H633" s="21"/>
      <c r="I633" s="22">
        <f t="shared" si="15"/>
        <v>0</v>
      </c>
      <c r="J633" s="14"/>
    </row>
    <row r="634" spans="1:10" ht="12.4" hidden="1" customHeight="1">
      <c r="A634" s="13"/>
      <c r="B634" s="1"/>
      <c r="C634" s="36"/>
      <c r="D634" s="197"/>
      <c r="E634" s="198"/>
      <c r="F634" s="142" t="str">
        <f>VLOOKUP(C634,'[2]Acha Air Sales Price List'!$B$1:$D$65536,3,FALSE)</f>
        <v>Exchange rate :</v>
      </c>
      <c r="G634" s="21">
        <f>ROUND(IF(ISBLANK(C634),0,VLOOKUP(C634,'[2]Acha Air Sales Price List'!$B$1:$X$65536,12,FALSE)*$M$14),2)</f>
        <v>0</v>
      </c>
      <c r="H634" s="21"/>
      <c r="I634" s="22">
        <f t="shared" si="15"/>
        <v>0</v>
      </c>
      <c r="J634" s="14"/>
    </row>
    <row r="635" spans="1:10" ht="12.4" hidden="1" customHeight="1">
      <c r="A635" s="13"/>
      <c r="B635" s="1"/>
      <c r="C635" s="36"/>
      <c r="D635" s="197"/>
      <c r="E635" s="198"/>
      <c r="F635" s="142" t="str">
        <f>VLOOKUP(C635,'[2]Acha Air Sales Price List'!$B$1:$D$65536,3,FALSE)</f>
        <v>Exchange rate :</v>
      </c>
      <c r="G635" s="21">
        <f>ROUND(IF(ISBLANK(C635),0,VLOOKUP(C635,'[2]Acha Air Sales Price List'!$B$1:$X$65536,12,FALSE)*$M$14),2)</f>
        <v>0</v>
      </c>
      <c r="H635" s="21"/>
      <c r="I635" s="22">
        <f t="shared" si="15"/>
        <v>0</v>
      </c>
      <c r="J635" s="14"/>
    </row>
    <row r="636" spans="1:10" ht="12.4" hidden="1" customHeight="1">
      <c r="A636" s="13"/>
      <c r="B636" s="1"/>
      <c r="C636" s="36"/>
      <c r="D636" s="197"/>
      <c r="E636" s="198"/>
      <c r="F636" s="142" t="str">
        <f>VLOOKUP(C636,'[2]Acha Air Sales Price List'!$B$1:$D$65536,3,FALSE)</f>
        <v>Exchange rate :</v>
      </c>
      <c r="G636" s="21">
        <f>ROUND(IF(ISBLANK(C636),0,VLOOKUP(C636,'[2]Acha Air Sales Price List'!$B$1:$X$65536,12,FALSE)*$M$14),2)</f>
        <v>0</v>
      </c>
      <c r="H636" s="21"/>
      <c r="I636" s="22">
        <f t="shared" si="15"/>
        <v>0</v>
      </c>
      <c r="J636" s="14"/>
    </row>
    <row r="637" spans="1:10" ht="12.4" hidden="1" customHeight="1">
      <c r="A637" s="13"/>
      <c r="B637" s="1"/>
      <c r="C637" s="36"/>
      <c r="D637" s="197"/>
      <c r="E637" s="198"/>
      <c r="F637" s="142" t="str">
        <f>VLOOKUP(C637,'[2]Acha Air Sales Price List'!$B$1:$D$65536,3,FALSE)</f>
        <v>Exchange rate :</v>
      </c>
      <c r="G637" s="21">
        <f>ROUND(IF(ISBLANK(C637),0,VLOOKUP(C637,'[2]Acha Air Sales Price List'!$B$1:$X$65536,12,FALSE)*$M$14),2)</f>
        <v>0</v>
      </c>
      <c r="H637" s="21"/>
      <c r="I637" s="22">
        <f t="shared" si="15"/>
        <v>0</v>
      </c>
      <c r="J637" s="14"/>
    </row>
    <row r="638" spans="1:10" ht="12.4" hidden="1" customHeight="1">
      <c r="A638" s="13"/>
      <c r="B638" s="1"/>
      <c r="C638" s="36"/>
      <c r="D638" s="197"/>
      <c r="E638" s="198"/>
      <c r="F638" s="142" t="str">
        <f>VLOOKUP(C638,'[2]Acha Air Sales Price List'!$B$1:$D$65536,3,FALSE)</f>
        <v>Exchange rate :</v>
      </c>
      <c r="G638" s="21">
        <f>ROUND(IF(ISBLANK(C638),0,VLOOKUP(C638,'[2]Acha Air Sales Price List'!$B$1:$X$65536,12,FALSE)*$M$14),2)</f>
        <v>0</v>
      </c>
      <c r="H638" s="21"/>
      <c r="I638" s="22">
        <f t="shared" si="15"/>
        <v>0</v>
      </c>
      <c r="J638" s="14"/>
    </row>
    <row r="639" spans="1:10" ht="12.4" hidden="1" customHeight="1">
      <c r="A639" s="13"/>
      <c r="B639" s="1"/>
      <c r="C639" s="36"/>
      <c r="D639" s="197"/>
      <c r="E639" s="198"/>
      <c r="F639" s="142" t="str">
        <f>VLOOKUP(C639,'[2]Acha Air Sales Price List'!$B$1:$D$65536,3,FALSE)</f>
        <v>Exchange rate :</v>
      </c>
      <c r="G639" s="21">
        <f>ROUND(IF(ISBLANK(C639),0,VLOOKUP(C639,'[2]Acha Air Sales Price List'!$B$1:$X$65536,12,FALSE)*$M$14),2)</f>
        <v>0</v>
      </c>
      <c r="H639" s="21"/>
      <c r="I639" s="22">
        <f t="shared" si="15"/>
        <v>0</v>
      </c>
      <c r="J639" s="14"/>
    </row>
    <row r="640" spans="1:10" ht="12.4" hidden="1" customHeight="1">
      <c r="A640" s="13"/>
      <c r="B640" s="1"/>
      <c r="C640" s="37"/>
      <c r="D640" s="197"/>
      <c r="E640" s="198"/>
      <c r="F640" s="142" t="str">
        <f>VLOOKUP(C640,'[2]Acha Air Sales Price List'!$B$1:$D$65536,3,FALSE)</f>
        <v>Exchange rate :</v>
      </c>
      <c r="G640" s="21">
        <f>ROUND(IF(ISBLANK(C640),0,VLOOKUP(C640,'[2]Acha Air Sales Price List'!$B$1:$X$65536,12,FALSE)*$M$14),2)</f>
        <v>0</v>
      </c>
      <c r="H640" s="21"/>
      <c r="I640" s="22">
        <f t="shared" si="15"/>
        <v>0</v>
      </c>
      <c r="J640" s="14"/>
    </row>
    <row r="641" spans="1:10" ht="12" hidden="1" customHeight="1">
      <c r="A641" s="13"/>
      <c r="B641" s="1"/>
      <c r="C641" s="36"/>
      <c r="D641" s="197"/>
      <c r="E641" s="198"/>
      <c r="F641" s="142" t="str">
        <f>VLOOKUP(C641,'[2]Acha Air Sales Price List'!$B$1:$D$65536,3,FALSE)</f>
        <v>Exchange rate :</v>
      </c>
      <c r="G641" s="21">
        <f>ROUND(IF(ISBLANK(C641),0,VLOOKUP(C641,'[2]Acha Air Sales Price List'!$B$1:$X$65536,12,FALSE)*$M$14),2)</f>
        <v>0</v>
      </c>
      <c r="H641" s="21"/>
      <c r="I641" s="22">
        <f t="shared" si="15"/>
        <v>0</v>
      </c>
      <c r="J641" s="14"/>
    </row>
    <row r="642" spans="1:10" ht="12.4" hidden="1" customHeight="1">
      <c r="A642" s="13"/>
      <c r="B642" s="1"/>
      <c r="C642" s="36"/>
      <c r="D642" s="197"/>
      <c r="E642" s="198"/>
      <c r="F642" s="142" t="str">
        <f>VLOOKUP(C642,'[2]Acha Air Sales Price List'!$B$1:$D$65536,3,FALSE)</f>
        <v>Exchange rate :</v>
      </c>
      <c r="G642" s="21">
        <f>ROUND(IF(ISBLANK(C642),0,VLOOKUP(C642,'[2]Acha Air Sales Price List'!$B$1:$X$65536,12,FALSE)*$M$14),2)</f>
        <v>0</v>
      </c>
      <c r="H642" s="21"/>
      <c r="I642" s="22">
        <f t="shared" si="15"/>
        <v>0</v>
      </c>
      <c r="J642" s="14"/>
    </row>
    <row r="643" spans="1:10" ht="12.4" hidden="1" customHeight="1">
      <c r="A643" s="13"/>
      <c r="B643" s="1"/>
      <c r="C643" s="36"/>
      <c r="D643" s="197"/>
      <c r="E643" s="198"/>
      <c r="F643" s="142" t="str">
        <f>VLOOKUP(C643,'[2]Acha Air Sales Price List'!$B$1:$D$65536,3,FALSE)</f>
        <v>Exchange rate :</v>
      </c>
      <c r="G643" s="21">
        <f>ROUND(IF(ISBLANK(C643),0,VLOOKUP(C643,'[2]Acha Air Sales Price List'!$B$1:$X$65536,12,FALSE)*$M$14),2)</f>
        <v>0</v>
      </c>
      <c r="H643" s="21"/>
      <c r="I643" s="22">
        <f t="shared" si="15"/>
        <v>0</v>
      </c>
      <c r="J643" s="14"/>
    </row>
    <row r="644" spans="1:10" ht="12.4" hidden="1" customHeight="1">
      <c r="A644" s="13"/>
      <c r="B644" s="1"/>
      <c r="C644" s="36"/>
      <c r="D644" s="197"/>
      <c r="E644" s="198"/>
      <c r="F644" s="142" t="str">
        <f>VLOOKUP(C644,'[2]Acha Air Sales Price List'!$B$1:$D$65536,3,FALSE)</f>
        <v>Exchange rate :</v>
      </c>
      <c r="G644" s="21">
        <f>ROUND(IF(ISBLANK(C644),0,VLOOKUP(C644,'[2]Acha Air Sales Price List'!$B$1:$X$65536,12,FALSE)*$M$14),2)</f>
        <v>0</v>
      </c>
      <c r="H644" s="21"/>
      <c r="I644" s="22">
        <f t="shared" si="15"/>
        <v>0</v>
      </c>
      <c r="J644" s="14"/>
    </row>
    <row r="645" spans="1:10" ht="12.4" hidden="1" customHeight="1">
      <c r="A645" s="13"/>
      <c r="B645" s="1"/>
      <c r="C645" s="36"/>
      <c r="D645" s="197"/>
      <c r="E645" s="198"/>
      <c r="F645" s="142" t="str">
        <f>VLOOKUP(C645,'[2]Acha Air Sales Price List'!$B$1:$D$65536,3,FALSE)</f>
        <v>Exchange rate :</v>
      </c>
      <c r="G645" s="21">
        <f>ROUND(IF(ISBLANK(C645),0,VLOOKUP(C645,'[2]Acha Air Sales Price List'!$B$1:$X$65536,12,FALSE)*$M$14),2)</f>
        <v>0</v>
      </c>
      <c r="H645" s="21"/>
      <c r="I645" s="22">
        <f t="shared" si="15"/>
        <v>0</v>
      </c>
      <c r="J645" s="14"/>
    </row>
    <row r="646" spans="1:10" ht="12.4" hidden="1" customHeight="1">
      <c r="A646" s="13"/>
      <c r="B646" s="1"/>
      <c r="C646" s="36"/>
      <c r="D646" s="197"/>
      <c r="E646" s="198"/>
      <c r="F646" s="142" t="str">
        <f>VLOOKUP(C646,'[2]Acha Air Sales Price List'!$B$1:$D$65536,3,FALSE)</f>
        <v>Exchange rate :</v>
      </c>
      <c r="G646" s="21">
        <f>ROUND(IF(ISBLANK(C646),0,VLOOKUP(C646,'[2]Acha Air Sales Price List'!$B$1:$X$65536,12,FALSE)*$M$14),2)</f>
        <v>0</v>
      </c>
      <c r="H646" s="21"/>
      <c r="I646" s="22">
        <f t="shared" si="15"/>
        <v>0</v>
      </c>
      <c r="J646" s="14"/>
    </row>
    <row r="647" spans="1:10" ht="12.4" hidden="1" customHeight="1">
      <c r="A647" s="13"/>
      <c r="B647" s="1"/>
      <c r="C647" s="36"/>
      <c r="D647" s="197"/>
      <c r="E647" s="198"/>
      <c r="F647" s="142" t="str">
        <f>VLOOKUP(C647,'[2]Acha Air Sales Price List'!$B$1:$D$65536,3,FALSE)</f>
        <v>Exchange rate :</v>
      </c>
      <c r="G647" s="21">
        <f>ROUND(IF(ISBLANK(C647),0,VLOOKUP(C647,'[2]Acha Air Sales Price List'!$B$1:$X$65536,12,FALSE)*$M$14),2)</f>
        <v>0</v>
      </c>
      <c r="H647" s="21"/>
      <c r="I647" s="22">
        <f t="shared" si="15"/>
        <v>0</v>
      </c>
      <c r="J647" s="14"/>
    </row>
    <row r="648" spans="1:10" ht="12.4" hidden="1" customHeight="1">
      <c r="A648" s="13"/>
      <c r="B648" s="1"/>
      <c r="C648" s="36"/>
      <c r="D648" s="197"/>
      <c r="E648" s="198"/>
      <c r="F648" s="142" t="str">
        <f>VLOOKUP(C648,'[2]Acha Air Sales Price List'!$B$1:$D$65536,3,FALSE)</f>
        <v>Exchange rate :</v>
      </c>
      <c r="G648" s="21">
        <f>ROUND(IF(ISBLANK(C648),0,VLOOKUP(C648,'[2]Acha Air Sales Price List'!$B$1:$X$65536,12,FALSE)*$M$14),2)</f>
        <v>0</v>
      </c>
      <c r="H648" s="21"/>
      <c r="I648" s="22">
        <f t="shared" si="15"/>
        <v>0</v>
      </c>
      <c r="J648" s="14"/>
    </row>
    <row r="649" spans="1:10" ht="12.4" hidden="1" customHeight="1">
      <c r="A649" s="13"/>
      <c r="B649" s="1"/>
      <c r="C649" s="36"/>
      <c r="D649" s="197"/>
      <c r="E649" s="198"/>
      <c r="F649" s="142" t="str">
        <f>VLOOKUP(C649,'[2]Acha Air Sales Price List'!$B$1:$D$65536,3,FALSE)</f>
        <v>Exchange rate :</v>
      </c>
      <c r="G649" s="21">
        <f>ROUND(IF(ISBLANK(C649),0,VLOOKUP(C649,'[2]Acha Air Sales Price List'!$B$1:$X$65536,12,FALSE)*$M$14),2)</f>
        <v>0</v>
      </c>
      <c r="H649" s="21"/>
      <c r="I649" s="22">
        <f t="shared" si="15"/>
        <v>0</v>
      </c>
      <c r="J649" s="14"/>
    </row>
    <row r="650" spans="1:10" ht="12.4" hidden="1" customHeight="1">
      <c r="A650" s="13"/>
      <c r="B650" s="1"/>
      <c r="C650" s="36"/>
      <c r="D650" s="197"/>
      <c r="E650" s="198"/>
      <c r="F650" s="142" t="str">
        <f>VLOOKUP(C650,'[2]Acha Air Sales Price List'!$B$1:$D$65536,3,FALSE)</f>
        <v>Exchange rate :</v>
      </c>
      <c r="G650" s="21">
        <f>ROUND(IF(ISBLANK(C650),0,VLOOKUP(C650,'[2]Acha Air Sales Price List'!$B$1:$X$65536,12,FALSE)*$M$14),2)</f>
        <v>0</v>
      </c>
      <c r="H650" s="21"/>
      <c r="I650" s="22">
        <f t="shared" si="15"/>
        <v>0</v>
      </c>
      <c r="J650" s="14"/>
    </row>
    <row r="651" spans="1:10" ht="12.4" hidden="1" customHeight="1">
      <c r="A651" s="13"/>
      <c r="B651" s="1"/>
      <c r="C651" s="36"/>
      <c r="D651" s="197"/>
      <c r="E651" s="198"/>
      <c r="F651" s="142" t="str">
        <f>VLOOKUP(C651,'[2]Acha Air Sales Price List'!$B$1:$D$65536,3,FALSE)</f>
        <v>Exchange rate :</v>
      </c>
      <c r="G651" s="21">
        <f>ROUND(IF(ISBLANK(C651),0,VLOOKUP(C651,'[2]Acha Air Sales Price List'!$B$1:$X$65536,12,FALSE)*$M$14),2)</f>
        <v>0</v>
      </c>
      <c r="H651" s="21"/>
      <c r="I651" s="22">
        <f t="shared" si="15"/>
        <v>0</v>
      </c>
      <c r="J651" s="14"/>
    </row>
    <row r="652" spans="1:10" ht="12.4" hidden="1" customHeight="1">
      <c r="A652" s="13"/>
      <c r="B652" s="1"/>
      <c r="C652" s="36"/>
      <c r="D652" s="197"/>
      <c r="E652" s="198"/>
      <c r="F652" s="142" t="str">
        <f>VLOOKUP(C652,'[2]Acha Air Sales Price List'!$B$1:$D$65536,3,FALSE)</f>
        <v>Exchange rate :</v>
      </c>
      <c r="G652" s="21">
        <f>ROUND(IF(ISBLANK(C652),0,VLOOKUP(C652,'[2]Acha Air Sales Price List'!$B$1:$X$65536,12,FALSE)*$M$14),2)</f>
        <v>0</v>
      </c>
      <c r="H652" s="21"/>
      <c r="I652" s="22">
        <f t="shared" si="15"/>
        <v>0</v>
      </c>
      <c r="J652" s="14"/>
    </row>
    <row r="653" spans="1:10" ht="12.4" hidden="1" customHeight="1">
      <c r="A653" s="13"/>
      <c r="B653" s="1"/>
      <c r="C653" s="36"/>
      <c r="D653" s="197"/>
      <c r="E653" s="198"/>
      <c r="F653" s="142" t="str">
        <f>VLOOKUP(C653,'[2]Acha Air Sales Price List'!$B$1:$D$65536,3,FALSE)</f>
        <v>Exchange rate :</v>
      </c>
      <c r="G653" s="21">
        <f>ROUND(IF(ISBLANK(C653),0,VLOOKUP(C653,'[2]Acha Air Sales Price List'!$B$1:$X$65536,12,FALSE)*$M$14),2)</f>
        <v>0</v>
      </c>
      <c r="H653" s="21"/>
      <c r="I653" s="22">
        <f t="shared" si="15"/>
        <v>0</v>
      </c>
      <c r="J653" s="14"/>
    </row>
    <row r="654" spans="1:10" ht="12.4" hidden="1" customHeight="1">
      <c r="A654" s="13"/>
      <c r="B654" s="1"/>
      <c r="C654" s="36"/>
      <c r="D654" s="197"/>
      <c r="E654" s="198"/>
      <c r="F654" s="142" t="str">
        <f>VLOOKUP(C654,'[2]Acha Air Sales Price List'!$B$1:$D$65536,3,FALSE)</f>
        <v>Exchange rate :</v>
      </c>
      <c r="G654" s="21">
        <f>ROUND(IF(ISBLANK(C654),0,VLOOKUP(C654,'[2]Acha Air Sales Price List'!$B$1:$X$65536,12,FALSE)*$M$14),2)</f>
        <v>0</v>
      </c>
      <c r="H654" s="21"/>
      <c r="I654" s="22">
        <f t="shared" si="15"/>
        <v>0</v>
      </c>
      <c r="J654" s="14"/>
    </row>
    <row r="655" spans="1:10" ht="12.4" hidden="1" customHeight="1">
      <c r="A655" s="13"/>
      <c r="B655" s="1"/>
      <c r="C655" s="36"/>
      <c r="D655" s="197"/>
      <c r="E655" s="198"/>
      <c r="F655" s="142" t="str">
        <f>VLOOKUP(C655,'[2]Acha Air Sales Price List'!$B$1:$D$65536,3,FALSE)</f>
        <v>Exchange rate :</v>
      </c>
      <c r="G655" s="21">
        <f>ROUND(IF(ISBLANK(C655),0,VLOOKUP(C655,'[2]Acha Air Sales Price List'!$B$1:$X$65536,12,FALSE)*$M$14),2)</f>
        <v>0</v>
      </c>
      <c r="H655" s="21"/>
      <c r="I655" s="22">
        <f t="shared" si="15"/>
        <v>0</v>
      </c>
      <c r="J655" s="14"/>
    </row>
    <row r="656" spans="1:10" ht="12.4" hidden="1" customHeight="1">
      <c r="A656" s="13"/>
      <c r="B656" s="1"/>
      <c r="C656" s="36"/>
      <c r="D656" s="197"/>
      <c r="E656" s="198"/>
      <c r="F656" s="142" t="str">
        <f>VLOOKUP(C656,'[2]Acha Air Sales Price List'!$B$1:$D$65536,3,FALSE)</f>
        <v>Exchange rate :</v>
      </c>
      <c r="G656" s="21">
        <f>ROUND(IF(ISBLANK(C656),0,VLOOKUP(C656,'[2]Acha Air Sales Price List'!$B$1:$X$65536,12,FALSE)*$M$14),2)</f>
        <v>0</v>
      </c>
      <c r="H656" s="21"/>
      <c r="I656" s="22">
        <f t="shared" si="15"/>
        <v>0</v>
      </c>
      <c r="J656" s="14"/>
    </row>
    <row r="657" spans="1:10" ht="12.4" hidden="1" customHeight="1">
      <c r="A657" s="13"/>
      <c r="B657" s="1"/>
      <c r="C657" s="36"/>
      <c r="D657" s="197"/>
      <c r="E657" s="198"/>
      <c r="F657" s="142" t="str">
        <f>VLOOKUP(C657,'[2]Acha Air Sales Price List'!$B$1:$D$65536,3,FALSE)</f>
        <v>Exchange rate :</v>
      </c>
      <c r="G657" s="21">
        <f>ROUND(IF(ISBLANK(C657),0,VLOOKUP(C657,'[2]Acha Air Sales Price List'!$B$1:$X$65536,12,FALSE)*$M$14),2)</f>
        <v>0</v>
      </c>
      <c r="H657" s="21"/>
      <c r="I657" s="22">
        <f t="shared" si="15"/>
        <v>0</v>
      </c>
      <c r="J657" s="14"/>
    </row>
    <row r="658" spans="1:10" ht="12.4" hidden="1" customHeight="1">
      <c r="A658" s="13"/>
      <c r="B658" s="1"/>
      <c r="C658" s="36"/>
      <c r="D658" s="197"/>
      <c r="E658" s="198"/>
      <c r="F658" s="142" t="str">
        <f>VLOOKUP(C658,'[2]Acha Air Sales Price List'!$B$1:$D$65536,3,FALSE)</f>
        <v>Exchange rate :</v>
      </c>
      <c r="G658" s="21">
        <f>ROUND(IF(ISBLANK(C658),0,VLOOKUP(C658,'[2]Acha Air Sales Price List'!$B$1:$X$65536,12,FALSE)*$M$14),2)</f>
        <v>0</v>
      </c>
      <c r="H658" s="21"/>
      <c r="I658" s="22">
        <f t="shared" si="15"/>
        <v>0</v>
      </c>
      <c r="J658" s="14"/>
    </row>
    <row r="659" spans="1:10" ht="12.4" hidden="1" customHeight="1">
      <c r="A659" s="13"/>
      <c r="B659" s="1"/>
      <c r="C659" s="36"/>
      <c r="D659" s="197"/>
      <c r="E659" s="198"/>
      <c r="F659" s="142" t="str">
        <f>VLOOKUP(C659,'[2]Acha Air Sales Price List'!$B$1:$D$65536,3,FALSE)</f>
        <v>Exchange rate :</v>
      </c>
      <c r="G659" s="21">
        <f>ROUND(IF(ISBLANK(C659),0,VLOOKUP(C659,'[2]Acha Air Sales Price List'!$B$1:$X$65536,12,FALSE)*$M$14),2)</f>
        <v>0</v>
      </c>
      <c r="H659" s="21"/>
      <c r="I659" s="22">
        <f t="shared" si="15"/>
        <v>0</v>
      </c>
      <c r="J659" s="14"/>
    </row>
    <row r="660" spans="1:10" ht="12.4" hidden="1" customHeight="1">
      <c r="A660" s="13"/>
      <c r="B660" s="1"/>
      <c r="C660" s="36"/>
      <c r="D660" s="197"/>
      <c r="E660" s="198"/>
      <c r="F660" s="142" t="str">
        <f>VLOOKUP(C660,'[2]Acha Air Sales Price List'!$B$1:$D$65536,3,FALSE)</f>
        <v>Exchange rate :</v>
      </c>
      <c r="G660" s="21">
        <f>ROUND(IF(ISBLANK(C660),0,VLOOKUP(C660,'[2]Acha Air Sales Price List'!$B$1:$X$65536,12,FALSE)*$M$14),2)</f>
        <v>0</v>
      </c>
      <c r="H660" s="21"/>
      <c r="I660" s="22">
        <f t="shared" si="15"/>
        <v>0</v>
      </c>
      <c r="J660" s="14"/>
    </row>
    <row r="661" spans="1:10" ht="12.4" hidden="1" customHeight="1">
      <c r="A661" s="13"/>
      <c r="B661" s="1"/>
      <c r="C661" s="36"/>
      <c r="D661" s="197"/>
      <c r="E661" s="198"/>
      <c r="F661" s="142" t="str">
        <f>VLOOKUP(C661,'[2]Acha Air Sales Price List'!$B$1:$D$65536,3,FALSE)</f>
        <v>Exchange rate :</v>
      </c>
      <c r="G661" s="21">
        <f>ROUND(IF(ISBLANK(C661),0,VLOOKUP(C661,'[2]Acha Air Sales Price List'!$B$1:$X$65536,12,FALSE)*$M$14),2)</f>
        <v>0</v>
      </c>
      <c r="H661" s="21"/>
      <c r="I661" s="22">
        <f t="shared" si="15"/>
        <v>0</v>
      </c>
      <c r="J661" s="14"/>
    </row>
    <row r="662" spans="1:10" ht="12.4" hidden="1" customHeight="1">
      <c r="A662" s="13"/>
      <c r="B662" s="1"/>
      <c r="C662" s="36"/>
      <c r="D662" s="197"/>
      <c r="E662" s="198"/>
      <c r="F662" s="142" t="str">
        <f>VLOOKUP(C662,'[2]Acha Air Sales Price List'!$B$1:$D$65536,3,FALSE)</f>
        <v>Exchange rate :</v>
      </c>
      <c r="G662" s="21">
        <f>ROUND(IF(ISBLANK(C662),0,VLOOKUP(C662,'[2]Acha Air Sales Price List'!$B$1:$X$65536,12,FALSE)*$M$14),2)</f>
        <v>0</v>
      </c>
      <c r="H662" s="21"/>
      <c r="I662" s="22">
        <f t="shared" si="15"/>
        <v>0</v>
      </c>
      <c r="J662" s="14"/>
    </row>
    <row r="663" spans="1:10" ht="12.4" hidden="1" customHeight="1">
      <c r="A663" s="13"/>
      <c r="B663" s="1"/>
      <c r="C663" s="36"/>
      <c r="D663" s="197"/>
      <c r="E663" s="198"/>
      <c r="F663" s="142" t="str">
        <f>VLOOKUP(C663,'[2]Acha Air Sales Price List'!$B$1:$D$65536,3,FALSE)</f>
        <v>Exchange rate :</v>
      </c>
      <c r="G663" s="21">
        <f>ROUND(IF(ISBLANK(C663),0,VLOOKUP(C663,'[2]Acha Air Sales Price List'!$B$1:$X$65536,12,FALSE)*$M$14),2)</f>
        <v>0</v>
      </c>
      <c r="H663" s="21"/>
      <c r="I663" s="22">
        <f t="shared" si="15"/>
        <v>0</v>
      </c>
      <c r="J663" s="14"/>
    </row>
    <row r="664" spans="1:10" ht="12.4" hidden="1" customHeight="1">
      <c r="A664" s="13"/>
      <c r="B664" s="1"/>
      <c r="C664" s="36"/>
      <c r="D664" s="197"/>
      <c r="E664" s="198"/>
      <c r="F664" s="142" t="str">
        <f>VLOOKUP(C664,'[2]Acha Air Sales Price List'!$B$1:$D$65536,3,FALSE)</f>
        <v>Exchange rate :</v>
      </c>
      <c r="G664" s="21">
        <f>ROUND(IF(ISBLANK(C664),0,VLOOKUP(C664,'[2]Acha Air Sales Price List'!$B$1:$X$65536,12,FALSE)*$M$14),2)</f>
        <v>0</v>
      </c>
      <c r="H664" s="21"/>
      <c r="I664" s="22">
        <f t="shared" si="15"/>
        <v>0</v>
      </c>
      <c r="J664" s="14"/>
    </row>
    <row r="665" spans="1:10" ht="12.4" hidden="1" customHeight="1">
      <c r="A665" s="13"/>
      <c r="B665" s="1"/>
      <c r="C665" s="36"/>
      <c r="D665" s="197"/>
      <c r="E665" s="198"/>
      <c r="F665" s="142" t="str">
        <f>VLOOKUP(C665,'[2]Acha Air Sales Price List'!$B$1:$D$65536,3,FALSE)</f>
        <v>Exchange rate :</v>
      </c>
      <c r="G665" s="21">
        <f>ROUND(IF(ISBLANK(C665),0,VLOOKUP(C665,'[2]Acha Air Sales Price List'!$B$1:$X$65536,12,FALSE)*$M$14),2)</f>
        <v>0</v>
      </c>
      <c r="H665" s="21"/>
      <c r="I665" s="22">
        <f t="shared" si="15"/>
        <v>0</v>
      </c>
      <c r="J665" s="14"/>
    </row>
    <row r="666" spans="1:10" ht="12.4" hidden="1" customHeight="1">
      <c r="A666" s="13"/>
      <c r="B666" s="1"/>
      <c r="C666" s="36"/>
      <c r="D666" s="197"/>
      <c r="E666" s="198"/>
      <c r="F666" s="142" t="str">
        <f>VLOOKUP(C666,'[2]Acha Air Sales Price List'!$B$1:$D$65536,3,FALSE)</f>
        <v>Exchange rate :</v>
      </c>
      <c r="G666" s="21">
        <f>ROUND(IF(ISBLANK(C666),0,VLOOKUP(C666,'[2]Acha Air Sales Price List'!$B$1:$X$65536,12,FALSE)*$M$14),2)</f>
        <v>0</v>
      </c>
      <c r="H666" s="21"/>
      <c r="I666" s="22">
        <f t="shared" si="15"/>
        <v>0</v>
      </c>
      <c r="J666" s="14"/>
    </row>
    <row r="667" spans="1:10" ht="12.4" hidden="1" customHeight="1">
      <c r="A667" s="13"/>
      <c r="B667" s="1"/>
      <c r="C667" s="36"/>
      <c r="D667" s="197"/>
      <c r="E667" s="198"/>
      <c r="F667" s="142" t="str">
        <f>VLOOKUP(C667,'[2]Acha Air Sales Price List'!$B$1:$D$65536,3,FALSE)</f>
        <v>Exchange rate :</v>
      </c>
      <c r="G667" s="21">
        <f>ROUND(IF(ISBLANK(C667),0,VLOOKUP(C667,'[2]Acha Air Sales Price List'!$B$1:$X$65536,12,FALSE)*$M$14),2)</f>
        <v>0</v>
      </c>
      <c r="H667" s="21"/>
      <c r="I667" s="22">
        <f t="shared" si="15"/>
        <v>0</v>
      </c>
      <c r="J667" s="14"/>
    </row>
    <row r="668" spans="1:10" ht="12.4" hidden="1" customHeight="1">
      <c r="A668" s="13"/>
      <c r="B668" s="1"/>
      <c r="C668" s="37"/>
      <c r="D668" s="197"/>
      <c r="E668" s="198"/>
      <c r="F668" s="142" t="str">
        <f>VLOOKUP(C668,'[2]Acha Air Sales Price List'!$B$1:$D$65536,3,FALSE)</f>
        <v>Exchange rate :</v>
      </c>
      <c r="G668" s="21">
        <f>ROUND(IF(ISBLANK(C668),0,VLOOKUP(C668,'[2]Acha Air Sales Price List'!$B$1:$X$65536,12,FALSE)*$M$14),2)</f>
        <v>0</v>
      </c>
      <c r="H668" s="21"/>
      <c r="I668" s="22">
        <f>ROUND(IF(ISNUMBER(B668), G668*B668, 0),5)</f>
        <v>0</v>
      </c>
      <c r="J668" s="14"/>
    </row>
    <row r="669" spans="1:10" ht="12" hidden="1" customHeight="1">
      <c r="A669" s="13"/>
      <c r="B669" s="1"/>
      <c r="C669" s="36"/>
      <c r="D669" s="197"/>
      <c r="E669" s="198"/>
      <c r="F669" s="142" t="str">
        <f>VLOOKUP(C669,'[2]Acha Air Sales Price List'!$B$1:$D$65536,3,FALSE)</f>
        <v>Exchange rate :</v>
      </c>
      <c r="G669" s="21">
        <f>ROUND(IF(ISBLANK(C669),0,VLOOKUP(C669,'[2]Acha Air Sales Price List'!$B$1:$X$65536,12,FALSE)*$M$14),2)</f>
        <v>0</v>
      </c>
      <c r="H669" s="21"/>
      <c r="I669" s="22">
        <f t="shared" ref="I669:I719" si="16">ROUND(IF(ISNUMBER(B669), G669*B669, 0),5)</f>
        <v>0</v>
      </c>
      <c r="J669" s="14"/>
    </row>
    <row r="670" spans="1:10" ht="12.4" hidden="1" customHeight="1">
      <c r="A670" s="13"/>
      <c r="B670" s="1"/>
      <c r="C670" s="36"/>
      <c r="D670" s="197"/>
      <c r="E670" s="198"/>
      <c r="F670" s="142" t="str">
        <f>VLOOKUP(C670,'[2]Acha Air Sales Price List'!$B$1:$D$65536,3,FALSE)</f>
        <v>Exchange rate :</v>
      </c>
      <c r="G670" s="21">
        <f>ROUND(IF(ISBLANK(C670),0,VLOOKUP(C670,'[2]Acha Air Sales Price List'!$B$1:$X$65536,12,FALSE)*$M$14),2)</f>
        <v>0</v>
      </c>
      <c r="H670" s="21"/>
      <c r="I670" s="22">
        <f t="shared" si="16"/>
        <v>0</v>
      </c>
      <c r="J670" s="14"/>
    </row>
    <row r="671" spans="1:10" ht="12.4" hidden="1" customHeight="1">
      <c r="A671" s="13"/>
      <c r="B671" s="1"/>
      <c r="C671" s="36"/>
      <c r="D671" s="197"/>
      <c r="E671" s="198"/>
      <c r="F671" s="142" t="str">
        <f>VLOOKUP(C671,'[2]Acha Air Sales Price List'!$B$1:$D$65536,3,FALSE)</f>
        <v>Exchange rate :</v>
      </c>
      <c r="G671" s="21">
        <f>ROUND(IF(ISBLANK(C671),0,VLOOKUP(C671,'[2]Acha Air Sales Price List'!$B$1:$X$65536,12,FALSE)*$M$14),2)</f>
        <v>0</v>
      </c>
      <c r="H671" s="21"/>
      <c r="I671" s="22">
        <f t="shared" si="16"/>
        <v>0</v>
      </c>
      <c r="J671" s="14"/>
    </row>
    <row r="672" spans="1:10" ht="12.4" hidden="1" customHeight="1">
      <c r="A672" s="13"/>
      <c r="B672" s="1"/>
      <c r="C672" s="36"/>
      <c r="D672" s="197"/>
      <c r="E672" s="198"/>
      <c r="F672" s="142" t="str">
        <f>VLOOKUP(C672,'[2]Acha Air Sales Price List'!$B$1:$D$65536,3,FALSE)</f>
        <v>Exchange rate :</v>
      </c>
      <c r="G672" s="21">
        <f>ROUND(IF(ISBLANK(C672),0,VLOOKUP(C672,'[2]Acha Air Sales Price List'!$B$1:$X$65536,12,FALSE)*$M$14),2)</f>
        <v>0</v>
      </c>
      <c r="H672" s="21"/>
      <c r="I672" s="22">
        <f t="shared" si="16"/>
        <v>0</v>
      </c>
      <c r="J672" s="14"/>
    </row>
    <row r="673" spans="1:10" ht="12.4" hidden="1" customHeight="1">
      <c r="A673" s="13"/>
      <c r="B673" s="1"/>
      <c r="C673" s="36"/>
      <c r="D673" s="197"/>
      <c r="E673" s="198"/>
      <c r="F673" s="142" t="str">
        <f>VLOOKUP(C673,'[2]Acha Air Sales Price List'!$B$1:$D$65536,3,FALSE)</f>
        <v>Exchange rate :</v>
      </c>
      <c r="G673" s="21">
        <f>ROUND(IF(ISBLANK(C673),0,VLOOKUP(C673,'[2]Acha Air Sales Price List'!$B$1:$X$65536,12,FALSE)*$M$14),2)</f>
        <v>0</v>
      </c>
      <c r="H673" s="21"/>
      <c r="I673" s="22">
        <f t="shared" si="16"/>
        <v>0</v>
      </c>
      <c r="J673" s="14"/>
    </row>
    <row r="674" spans="1:10" ht="12.4" hidden="1" customHeight="1">
      <c r="A674" s="13"/>
      <c r="B674" s="1"/>
      <c r="C674" s="36"/>
      <c r="D674" s="197"/>
      <c r="E674" s="198"/>
      <c r="F674" s="142" t="str">
        <f>VLOOKUP(C674,'[2]Acha Air Sales Price List'!$B$1:$D$65536,3,FALSE)</f>
        <v>Exchange rate :</v>
      </c>
      <c r="G674" s="21">
        <f>ROUND(IF(ISBLANK(C674),0,VLOOKUP(C674,'[2]Acha Air Sales Price List'!$B$1:$X$65536,12,FALSE)*$M$14),2)</f>
        <v>0</v>
      </c>
      <c r="H674" s="21"/>
      <c r="I674" s="22">
        <f t="shared" si="16"/>
        <v>0</v>
      </c>
      <c r="J674" s="14"/>
    </row>
    <row r="675" spans="1:10" ht="12.4" hidden="1" customHeight="1">
      <c r="A675" s="13"/>
      <c r="B675" s="1"/>
      <c r="C675" s="36"/>
      <c r="D675" s="197"/>
      <c r="E675" s="198"/>
      <c r="F675" s="142" t="str">
        <f>VLOOKUP(C675,'[2]Acha Air Sales Price List'!$B$1:$D$65536,3,FALSE)</f>
        <v>Exchange rate :</v>
      </c>
      <c r="G675" s="21">
        <f>ROUND(IF(ISBLANK(C675),0,VLOOKUP(C675,'[2]Acha Air Sales Price List'!$B$1:$X$65536,12,FALSE)*$M$14),2)</f>
        <v>0</v>
      </c>
      <c r="H675" s="21"/>
      <c r="I675" s="22">
        <f t="shared" si="16"/>
        <v>0</v>
      </c>
      <c r="J675" s="14"/>
    </row>
    <row r="676" spans="1:10" ht="12.4" hidden="1" customHeight="1">
      <c r="A676" s="13"/>
      <c r="B676" s="1"/>
      <c r="C676" s="36"/>
      <c r="D676" s="197"/>
      <c r="E676" s="198"/>
      <c r="F676" s="142" t="str">
        <f>VLOOKUP(C676,'[2]Acha Air Sales Price List'!$B$1:$D$65536,3,FALSE)</f>
        <v>Exchange rate :</v>
      </c>
      <c r="G676" s="21">
        <f>ROUND(IF(ISBLANK(C676),0,VLOOKUP(C676,'[2]Acha Air Sales Price List'!$B$1:$X$65536,12,FALSE)*$M$14),2)</f>
        <v>0</v>
      </c>
      <c r="H676" s="21"/>
      <c r="I676" s="22">
        <f t="shared" si="16"/>
        <v>0</v>
      </c>
      <c r="J676" s="14"/>
    </row>
    <row r="677" spans="1:10" ht="12.4" hidden="1" customHeight="1">
      <c r="A677" s="13"/>
      <c r="B677" s="1"/>
      <c r="C677" s="36"/>
      <c r="D677" s="197"/>
      <c r="E677" s="198"/>
      <c r="F677" s="142" t="str">
        <f>VLOOKUP(C677,'[2]Acha Air Sales Price List'!$B$1:$D$65536,3,FALSE)</f>
        <v>Exchange rate :</v>
      </c>
      <c r="G677" s="21">
        <f>ROUND(IF(ISBLANK(C677),0,VLOOKUP(C677,'[2]Acha Air Sales Price List'!$B$1:$X$65536,12,FALSE)*$M$14),2)</f>
        <v>0</v>
      </c>
      <c r="H677" s="21"/>
      <c r="I677" s="22">
        <f t="shared" si="16"/>
        <v>0</v>
      </c>
      <c r="J677" s="14"/>
    </row>
    <row r="678" spans="1:10" ht="12.4" hidden="1" customHeight="1">
      <c r="A678" s="13"/>
      <c r="B678" s="1"/>
      <c r="C678" s="36"/>
      <c r="D678" s="197"/>
      <c r="E678" s="198"/>
      <c r="F678" s="142" t="str">
        <f>VLOOKUP(C678,'[2]Acha Air Sales Price List'!$B$1:$D$65536,3,FALSE)</f>
        <v>Exchange rate :</v>
      </c>
      <c r="G678" s="21">
        <f>ROUND(IF(ISBLANK(C678),0,VLOOKUP(C678,'[2]Acha Air Sales Price List'!$B$1:$X$65536,12,FALSE)*$M$14),2)</f>
        <v>0</v>
      </c>
      <c r="H678" s="21"/>
      <c r="I678" s="22">
        <f t="shared" si="16"/>
        <v>0</v>
      </c>
      <c r="J678" s="14"/>
    </row>
    <row r="679" spans="1:10" ht="12.4" hidden="1" customHeight="1">
      <c r="A679" s="13"/>
      <c r="B679" s="1"/>
      <c r="C679" s="36"/>
      <c r="D679" s="197"/>
      <c r="E679" s="198"/>
      <c r="F679" s="142" t="str">
        <f>VLOOKUP(C679,'[2]Acha Air Sales Price List'!$B$1:$D$65536,3,FALSE)</f>
        <v>Exchange rate :</v>
      </c>
      <c r="G679" s="21">
        <f>ROUND(IF(ISBLANK(C679),0,VLOOKUP(C679,'[2]Acha Air Sales Price List'!$B$1:$X$65536,12,FALSE)*$M$14),2)</f>
        <v>0</v>
      </c>
      <c r="H679" s="21"/>
      <c r="I679" s="22">
        <f t="shared" si="16"/>
        <v>0</v>
      </c>
      <c r="J679" s="14"/>
    </row>
    <row r="680" spans="1:10" ht="12.4" hidden="1" customHeight="1">
      <c r="A680" s="13"/>
      <c r="B680" s="1"/>
      <c r="C680" s="36"/>
      <c r="D680" s="197"/>
      <c r="E680" s="198"/>
      <c r="F680" s="142" t="str">
        <f>VLOOKUP(C680,'[2]Acha Air Sales Price List'!$B$1:$D$65536,3,FALSE)</f>
        <v>Exchange rate :</v>
      </c>
      <c r="G680" s="21">
        <f>ROUND(IF(ISBLANK(C680),0,VLOOKUP(C680,'[2]Acha Air Sales Price List'!$B$1:$X$65536,12,FALSE)*$M$14),2)</f>
        <v>0</v>
      </c>
      <c r="H680" s="21"/>
      <c r="I680" s="22">
        <f t="shared" si="16"/>
        <v>0</v>
      </c>
      <c r="J680" s="14"/>
    </row>
    <row r="681" spans="1:10" ht="12.4" hidden="1" customHeight="1">
      <c r="A681" s="13"/>
      <c r="B681" s="1"/>
      <c r="C681" s="36"/>
      <c r="D681" s="197"/>
      <c r="E681" s="198"/>
      <c r="F681" s="142" t="str">
        <f>VLOOKUP(C681,'[2]Acha Air Sales Price List'!$B$1:$D$65536,3,FALSE)</f>
        <v>Exchange rate :</v>
      </c>
      <c r="G681" s="21">
        <f>ROUND(IF(ISBLANK(C681),0,VLOOKUP(C681,'[2]Acha Air Sales Price List'!$B$1:$X$65536,12,FALSE)*$M$14),2)</f>
        <v>0</v>
      </c>
      <c r="H681" s="21"/>
      <c r="I681" s="22">
        <f t="shared" si="16"/>
        <v>0</v>
      </c>
      <c r="J681" s="14"/>
    </row>
    <row r="682" spans="1:10" ht="12.4" hidden="1" customHeight="1">
      <c r="A682" s="13"/>
      <c r="B682" s="1"/>
      <c r="C682" s="36"/>
      <c r="D682" s="197"/>
      <c r="E682" s="198"/>
      <c r="F682" s="142" t="str">
        <f>VLOOKUP(C682,'[2]Acha Air Sales Price List'!$B$1:$D$65536,3,FALSE)</f>
        <v>Exchange rate :</v>
      </c>
      <c r="G682" s="21">
        <f>ROUND(IF(ISBLANK(C682),0,VLOOKUP(C682,'[2]Acha Air Sales Price List'!$B$1:$X$65536,12,FALSE)*$M$14),2)</f>
        <v>0</v>
      </c>
      <c r="H682" s="21"/>
      <c r="I682" s="22">
        <f t="shared" si="16"/>
        <v>0</v>
      </c>
      <c r="J682" s="14"/>
    </row>
    <row r="683" spans="1:10" ht="12.4" hidden="1" customHeight="1">
      <c r="A683" s="13"/>
      <c r="B683" s="1"/>
      <c r="C683" s="36"/>
      <c r="D683" s="197"/>
      <c r="E683" s="198"/>
      <c r="F683" s="142" t="str">
        <f>VLOOKUP(C683,'[2]Acha Air Sales Price List'!$B$1:$D$65536,3,FALSE)</f>
        <v>Exchange rate :</v>
      </c>
      <c r="G683" s="21">
        <f>ROUND(IF(ISBLANK(C683),0,VLOOKUP(C683,'[2]Acha Air Sales Price List'!$B$1:$X$65536,12,FALSE)*$M$14),2)</f>
        <v>0</v>
      </c>
      <c r="H683" s="21"/>
      <c r="I683" s="22">
        <f t="shared" si="16"/>
        <v>0</v>
      </c>
      <c r="J683" s="14"/>
    </row>
    <row r="684" spans="1:10" ht="12.4" hidden="1" customHeight="1">
      <c r="A684" s="13"/>
      <c r="B684" s="1"/>
      <c r="C684" s="36"/>
      <c r="D684" s="197"/>
      <c r="E684" s="198"/>
      <c r="F684" s="142" t="str">
        <f>VLOOKUP(C684,'[2]Acha Air Sales Price List'!$B$1:$D$65536,3,FALSE)</f>
        <v>Exchange rate :</v>
      </c>
      <c r="G684" s="21">
        <f>ROUND(IF(ISBLANK(C684),0,VLOOKUP(C684,'[2]Acha Air Sales Price List'!$B$1:$X$65536,12,FALSE)*$M$14),2)</f>
        <v>0</v>
      </c>
      <c r="H684" s="21"/>
      <c r="I684" s="22">
        <f t="shared" si="16"/>
        <v>0</v>
      </c>
      <c r="J684" s="14"/>
    </row>
    <row r="685" spans="1:10" ht="12.4" hidden="1" customHeight="1">
      <c r="A685" s="13"/>
      <c r="B685" s="1"/>
      <c r="C685" s="36"/>
      <c r="D685" s="197"/>
      <c r="E685" s="198"/>
      <c r="F685" s="142" t="str">
        <f>VLOOKUP(C685,'[2]Acha Air Sales Price List'!$B$1:$D$65536,3,FALSE)</f>
        <v>Exchange rate :</v>
      </c>
      <c r="G685" s="21">
        <f>ROUND(IF(ISBLANK(C685),0,VLOOKUP(C685,'[2]Acha Air Sales Price List'!$B$1:$X$65536,12,FALSE)*$M$14),2)</f>
        <v>0</v>
      </c>
      <c r="H685" s="21"/>
      <c r="I685" s="22">
        <f t="shared" si="16"/>
        <v>0</v>
      </c>
      <c r="J685" s="14"/>
    </row>
    <row r="686" spans="1:10" ht="12.4" hidden="1" customHeight="1">
      <c r="A686" s="13"/>
      <c r="B686" s="1"/>
      <c r="C686" s="36"/>
      <c r="D686" s="197"/>
      <c r="E686" s="198"/>
      <c r="F686" s="142" t="str">
        <f>VLOOKUP(C686,'[2]Acha Air Sales Price List'!$B$1:$D$65536,3,FALSE)</f>
        <v>Exchange rate :</v>
      </c>
      <c r="G686" s="21">
        <f>ROUND(IF(ISBLANK(C686),0,VLOOKUP(C686,'[2]Acha Air Sales Price List'!$B$1:$X$65536,12,FALSE)*$M$14),2)</f>
        <v>0</v>
      </c>
      <c r="H686" s="21"/>
      <c r="I686" s="22">
        <f t="shared" si="16"/>
        <v>0</v>
      </c>
      <c r="J686" s="14"/>
    </row>
    <row r="687" spans="1:10" ht="12.4" hidden="1" customHeight="1">
      <c r="A687" s="13"/>
      <c r="B687" s="1"/>
      <c r="C687" s="36"/>
      <c r="D687" s="197"/>
      <c r="E687" s="198"/>
      <c r="F687" s="142" t="str">
        <f>VLOOKUP(C687,'[2]Acha Air Sales Price List'!$B$1:$D$65536,3,FALSE)</f>
        <v>Exchange rate :</v>
      </c>
      <c r="G687" s="21">
        <f>ROUND(IF(ISBLANK(C687),0,VLOOKUP(C687,'[2]Acha Air Sales Price List'!$B$1:$X$65536,12,FALSE)*$M$14),2)</f>
        <v>0</v>
      </c>
      <c r="H687" s="21"/>
      <c r="I687" s="22">
        <f t="shared" si="16"/>
        <v>0</v>
      </c>
      <c r="J687" s="14"/>
    </row>
    <row r="688" spans="1:10" ht="12.4" hidden="1" customHeight="1">
      <c r="A688" s="13"/>
      <c r="B688" s="1"/>
      <c r="C688" s="36"/>
      <c r="D688" s="197"/>
      <c r="E688" s="198"/>
      <c r="F688" s="142" t="str">
        <f>VLOOKUP(C688,'[2]Acha Air Sales Price List'!$B$1:$D$65536,3,FALSE)</f>
        <v>Exchange rate :</v>
      </c>
      <c r="G688" s="21">
        <f>ROUND(IF(ISBLANK(C688),0,VLOOKUP(C688,'[2]Acha Air Sales Price List'!$B$1:$X$65536,12,FALSE)*$M$14),2)</f>
        <v>0</v>
      </c>
      <c r="H688" s="21"/>
      <c r="I688" s="22">
        <f t="shared" si="16"/>
        <v>0</v>
      </c>
      <c r="J688" s="14"/>
    </row>
    <row r="689" spans="1:10" ht="12.4" hidden="1" customHeight="1">
      <c r="A689" s="13"/>
      <c r="B689" s="1"/>
      <c r="C689" s="36"/>
      <c r="D689" s="197"/>
      <c r="E689" s="198"/>
      <c r="F689" s="142" t="str">
        <f>VLOOKUP(C689,'[2]Acha Air Sales Price List'!$B$1:$D$65536,3,FALSE)</f>
        <v>Exchange rate :</v>
      </c>
      <c r="G689" s="21">
        <f>ROUND(IF(ISBLANK(C689),0,VLOOKUP(C689,'[2]Acha Air Sales Price List'!$B$1:$X$65536,12,FALSE)*$M$14),2)</f>
        <v>0</v>
      </c>
      <c r="H689" s="21"/>
      <c r="I689" s="22">
        <f t="shared" si="16"/>
        <v>0</v>
      </c>
      <c r="J689" s="14"/>
    </row>
    <row r="690" spans="1:10" ht="12.4" hidden="1" customHeight="1">
      <c r="A690" s="13"/>
      <c r="B690" s="1"/>
      <c r="C690" s="36"/>
      <c r="D690" s="197"/>
      <c r="E690" s="198"/>
      <c r="F690" s="142" t="str">
        <f>VLOOKUP(C690,'[2]Acha Air Sales Price List'!$B$1:$D$65536,3,FALSE)</f>
        <v>Exchange rate :</v>
      </c>
      <c r="G690" s="21">
        <f>ROUND(IF(ISBLANK(C690),0,VLOOKUP(C690,'[2]Acha Air Sales Price List'!$B$1:$X$65536,12,FALSE)*$M$14),2)</f>
        <v>0</v>
      </c>
      <c r="H690" s="21"/>
      <c r="I690" s="22">
        <f t="shared" si="16"/>
        <v>0</v>
      </c>
      <c r="J690" s="14"/>
    </row>
    <row r="691" spans="1:10" ht="12.4" hidden="1" customHeight="1">
      <c r="A691" s="13"/>
      <c r="B691" s="1"/>
      <c r="C691" s="36"/>
      <c r="D691" s="197"/>
      <c r="E691" s="198"/>
      <c r="F691" s="142" t="str">
        <f>VLOOKUP(C691,'[2]Acha Air Sales Price List'!$B$1:$D$65536,3,FALSE)</f>
        <v>Exchange rate :</v>
      </c>
      <c r="G691" s="21">
        <f>ROUND(IF(ISBLANK(C691),0,VLOOKUP(C691,'[2]Acha Air Sales Price List'!$B$1:$X$65536,12,FALSE)*$M$14),2)</f>
        <v>0</v>
      </c>
      <c r="H691" s="21"/>
      <c r="I691" s="22">
        <f t="shared" si="16"/>
        <v>0</v>
      </c>
      <c r="J691" s="14"/>
    </row>
    <row r="692" spans="1:10" ht="12.4" hidden="1" customHeight="1">
      <c r="A692" s="13"/>
      <c r="B692" s="1"/>
      <c r="C692" s="37"/>
      <c r="D692" s="197"/>
      <c r="E692" s="198"/>
      <c r="F692" s="142" t="str">
        <f>VLOOKUP(C692,'[2]Acha Air Sales Price List'!$B$1:$D$65536,3,FALSE)</f>
        <v>Exchange rate :</v>
      </c>
      <c r="G692" s="21">
        <f>ROUND(IF(ISBLANK(C692),0,VLOOKUP(C692,'[2]Acha Air Sales Price List'!$B$1:$X$65536,12,FALSE)*$M$14),2)</f>
        <v>0</v>
      </c>
      <c r="H692" s="21"/>
      <c r="I692" s="22">
        <f t="shared" si="16"/>
        <v>0</v>
      </c>
      <c r="J692" s="14"/>
    </row>
    <row r="693" spans="1:10" ht="12" hidden="1" customHeight="1">
      <c r="A693" s="13"/>
      <c r="B693" s="1"/>
      <c r="C693" s="36"/>
      <c r="D693" s="197"/>
      <c r="E693" s="198"/>
      <c r="F693" s="142" t="str">
        <f>VLOOKUP(C693,'[2]Acha Air Sales Price List'!$B$1:$D$65536,3,FALSE)</f>
        <v>Exchange rate :</v>
      </c>
      <c r="G693" s="21">
        <f>ROUND(IF(ISBLANK(C693),0,VLOOKUP(C693,'[2]Acha Air Sales Price List'!$B$1:$X$65536,12,FALSE)*$M$14),2)</f>
        <v>0</v>
      </c>
      <c r="H693" s="21"/>
      <c r="I693" s="22">
        <f t="shared" si="16"/>
        <v>0</v>
      </c>
      <c r="J693" s="14"/>
    </row>
    <row r="694" spans="1:10" ht="12.4" hidden="1" customHeight="1">
      <c r="A694" s="13"/>
      <c r="B694" s="1"/>
      <c r="C694" s="36"/>
      <c r="D694" s="197"/>
      <c r="E694" s="198"/>
      <c r="F694" s="142" t="str">
        <f>VLOOKUP(C694,'[2]Acha Air Sales Price List'!$B$1:$D$65536,3,FALSE)</f>
        <v>Exchange rate :</v>
      </c>
      <c r="G694" s="21">
        <f>ROUND(IF(ISBLANK(C694),0,VLOOKUP(C694,'[2]Acha Air Sales Price List'!$B$1:$X$65536,12,FALSE)*$M$14),2)</f>
        <v>0</v>
      </c>
      <c r="H694" s="21"/>
      <c r="I694" s="22">
        <f t="shared" si="16"/>
        <v>0</v>
      </c>
      <c r="J694" s="14"/>
    </row>
    <row r="695" spans="1:10" ht="12.4" hidden="1" customHeight="1">
      <c r="A695" s="13"/>
      <c r="B695" s="1"/>
      <c r="C695" s="36"/>
      <c r="D695" s="197"/>
      <c r="E695" s="198"/>
      <c r="F695" s="142" t="str">
        <f>VLOOKUP(C695,'[2]Acha Air Sales Price List'!$B$1:$D$65536,3,FALSE)</f>
        <v>Exchange rate :</v>
      </c>
      <c r="G695" s="21">
        <f>ROUND(IF(ISBLANK(C695),0,VLOOKUP(C695,'[2]Acha Air Sales Price List'!$B$1:$X$65536,12,FALSE)*$M$14),2)</f>
        <v>0</v>
      </c>
      <c r="H695" s="21"/>
      <c r="I695" s="22">
        <f t="shared" si="16"/>
        <v>0</v>
      </c>
      <c r="J695" s="14"/>
    </row>
    <row r="696" spans="1:10" ht="12.4" hidden="1" customHeight="1">
      <c r="A696" s="13"/>
      <c r="B696" s="1"/>
      <c r="C696" s="36"/>
      <c r="D696" s="197"/>
      <c r="E696" s="198"/>
      <c r="F696" s="142" t="str">
        <f>VLOOKUP(C696,'[2]Acha Air Sales Price List'!$B$1:$D$65536,3,FALSE)</f>
        <v>Exchange rate :</v>
      </c>
      <c r="G696" s="21">
        <f>ROUND(IF(ISBLANK(C696),0,VLOOKUP(C696,'[2]Acha Air Sales Price List'!$B$1:$X$65536,12,FALSE)*$M$14),2)</f>
        <v>0</v>
      </c>
      <c r="H696" s="21"/>
      <c r="I696" s="22">
        <f t="shared" si="16"/>
        <v>0</v>
      </c>
      <c r="J696" s="14"/>
    </row>
    <row r="697" spans="1:10" ht="12.4" hidden="1" customHeight="1">
      <c r="A697" s="13"/>
      <c r="B697" s="1"/>
      <c r="C697" s="36"/>
      <c r="D697" s="197"/>
      <c r="E697" s="198"/>
      <c r="F697" s="142" t="str">
        <f>VLOOKUP(C697,'[2]Acha Air Sales Price List'!$B$1:$D$65536,3,FALSE)</f>
        <v>Exchange rate :</v>
      </c>
      <c r="G697" s="21">
        <f>ROUND(IF(ISBLANK(C697),0,VLOOKUP(C697,'[2]Acha Air Sales Price List'!$B$1:$X$65536,12,FALSE)*$M$14),2)</f>
        <v>0</v>
      </c>
      <c r="H697" s="21"/>
      <c r="I697" s="22">
        <f t="shared" si="16"/>
        <v>0</v>
      </c>
      <c r="J697" s="14"/>
    </row>
    <row r="698" spans="1:10" ht="12.4" hidden="1" customHeight="1">
      <c r="A698" s="13"/>
      <c r="B698" s="1"/>
      <c r="C698" s="36"/>
      <c r="D698" s="197"/>
      <c r="E698" s="198"/>
      <c r="F698" s="142" t="str">
        <f>VLOOKUP(C698,'[2]Acha Air Sales Price List'!$B$1:$D$65536,3,FALSE)</f>
        <v>Exchange rate :</v>
      </c>
      <c r="G698" s="21">
        <f>ROUND(IF(ISBLANK(C698),0,VLOOKUP(C698,'[2]Acha Air Sales Price List'!$B$1:$X$65536,12,FALSE)*$M$14),2)</f>
        <v>0</v>
      </c>
      <c r="H698" s="21"/>
      <c r="I698" s="22">
        <f t="shared" si="16"/>
        <v>0</v>
      </c>
      <c r="J698" s="14"/>
    </row>
    <row r="699" spans="1:10" ht="12.4" hidden="1" customHeight="1">
      <c r="A699" s="13"/>
      <c r="B699" s="1"/>
      <c r="C699" s="36"/>
      <c r="D699" s="197"/>
      <c r="E699" s="198"/>
      <c r="F699" s="142" t="str">
        <f>VLOOKUP(C699,'[2]Acha Air Sales Price List'!$B$1:$D$65536,3,FALSE)</f>
        <v>Exchange rate :</v>
      </c>
      <c r="G699" s="21">
        <f>ROUND(IF(ISBLANK(C699),0,VLOOKUP(C699,'[2]Acha Air Sales Price List'!$B$1:$X$65536,12,FALSE)*$M$14),2)</f>
        <v>0</v>
      </c>
      <c r="H699" s="21"/>
      <c r="I699" s="22">
        <f t="shared" si="16"/>
        <v>0</v>
      </c>
      <c r="J699" s="14"/>
    </row>
    <row r="700" spans="1:10" ht="12.4" hidden="1" customHeight="1">
      <c r="A700" s="13"/>
      <c r="B700" s="1"/>
      <c r="C700" s="36"/>
      <c r="D700" s="197"/>
      <c r="E700" s="198"/>
      <c r="F700" s="142" t="str">
        <f>VLOOKUP(C700,'[2]Acha Air Sales Price List'!$B$1:$D$65536,3,FALSE)</f>
        <v>Exchange rate :</v>
      </c>
      <c r="G700" s="21">
        <f>ROUND(IF(ISBLANK(C700),0,VLOOKUP(C700,'[2]Acha Air Sales Price List'!$B$1:$X$65536,12,FALSE)*$M$14),2)</f>
        <v>0</v>
      </c>
      <c r="H700" s="21"/>
      <c r="I700" s="22">
        <f t="shared" si="16"/>
        <v>0</v>
      </c>
      <c r="J700" s="14"/>
    </row>
    <row r="701" spans="1:10" ht="12.4" hidden="1" customHeight="1">
      <c r="A701" s="13"/>
      <c r="B701" s="1"/>
      <c r="C701" s="36"/>
      <c r="D701" s="197"/>
      <c r="E701" s="198"/>
      <c r="F701" s="142" t="str">
        <f>VLOOKUP(C701,'[2]Acha Air Sales Price List'!$B$1:$D$65536,3,FALSE)</f>
        <v>Exchange rate :</v>
      </c>
      <c r="G701" s="21">
        <f>ROUND(IF(ISBLANK(C701),0,VLOOKUP(C701,'[2]Acha Air Sales Price List'!$B$1:$X$65536,12,FALSE)*$M$14),2)</f>
        <v>0</v>
      </c>
      <c r="H701" s="21"/>
      <c r="I701" s="22">
        <f t="shared" si="16"/>
        <v>0</v>
      </c>
      <c r="J701" s="14"/>
    </row>
    <row r="702" spans="1:10" ht="12.4" hidden="1" customHeight="1">
      <c r="A702" s="13"/>
      <c r="B702" s="1"/>
      <c r="C702" s="36"/>
      <c r="D702" s="197"/>
      <c r="E702" s="198"/>
      <c r="F702" s="142" t="str">
        <f>VLOOKUP(C702,'[2]Acha Air Sales Price List'!$B$1:$D$65536,3,FALSE)</f>
        <v>Exchange rate :</v>
      </c>
      <c r="G702" s="21">
        <f>ROUND(IF(ISBLANK(C702),0,VLOOKUP(C702,'[2]Acha Air Sales Price List'!$B$1:$X$65536,12,FALSE)*$M$14),2)</f>
        <v>0</v>
      </c>
      <c r="H702" s="21"/>
      <c r="I702" s="22">
        <f t="shared" si="16"/>
        <v>0</v>
      </c>
      <c r="J702" s="14"/>
    </row>
    <row r="703" spans="1:10" ht="12.4" hidden="1" customHeight="1">
      <c r="A703" s="13"/>
      <c r="B703" s="1"/>
      <c r="C703" s="36"/>
      <c r="D703" s="197"/>
      <c r="E703" s="198"/>
      <c r="F703" s="142" t="str">
        <f>VLOOKUP(C703,'[2]Acha Air Sales Price List'!$B$1:$D$65536,3,FALSE)</f>
        <v>Exchange rate :</v>
      </c>
      <c r="G703" s="21">
        <f>ROUND(IF(ISBLANK(C703),0,VLOOKUP(C703,'[2]Acha Air Sales Price List'!$B$1:$X$65536,12,FALSE)*$M$14),2)</f>
        <v>0</v>
      </c>
      <c r="H703" s="21"/>
      <c r="I703" s="22">
        <f t="shared" si="16"/>
        <v>0</v>
      </c>
      <c r="J703" s="14"/>
    </row>
    <row r="704" spans="1:10" ht="12.4" hidden="1" customHeight="1">
      <c r="A704" s="13"/>
      <c r="B704" s="1"/>
      <c r="C704" s="36"/>
      <c r="D704" s="197"/>
      <c r="E704" s="198"/>
      <c r="F704" s="142" t="str">
        <f>VLOOKUP(C704,'[2]Acha Air Sales Price List'!$B$1:$D$65536,3,FALSE)</f>
        <v>Exchange rate :</v>
      </c>
      <c r="G704" s="21">
        <f>ROUND(IF(ISBLANK(C704),0,VLOOKUP(C704,'[2]Acha Air Sales Price List'!$B$1:$X$65536,12,FALSE)*$M$14),2)</f>
        <v>0</v>
      </c>
      <c r="H704" s="21"/>
      <c r="I704" s="22">
        <f t="shared" si="16"/>
        <v>0</v>
      </c>
      <c r="J704" s="14"/>
    </row>
    <row r="705" spans="1:10" ht="12.4" hidden="1" customHeight="1">
      <c r="A705" s="13"/>
      <c r="B705" s="1"/>
      <c r="C705" s="36"/>
      <c r="D705" s="197"/>
      <c r="E705" s="198"/>
      <c r="F705" s="142" t="str">
        <f>VLOOKUP(C705,'[2]Acha Air Sales Price List'!$B$1:$D$65536,3,FALSE)</f>
        <v>Exchange rate :</v>
      </c>
      <c r="G705" s="21">
        <f>ROUND(IF(ISBLANK(C705),0,VLOOKUP(C705,'[2]Acha Air Sales Price List'!$B$1:$X$65536,12,FALSE)*$M$14),2)</f>
        <v>0</v>
      </c>
      <c r="H705" s="21"/>
      <c r="I705" s="22">
        <f t="shared" si="16"/>
        <v>0</v>
      </c>
      <c r="J705" s="14"/>
    </row>
    <row r="706" spans="1:10" ht="12.4" hidden="1" customHeight="1">
      <c r="A706" s="13"/>
      <c r="B706" s="1"/>
      <c r="C706" s="36"/>
      <c r="D706" s="197"/>
      <c r="E706" s="198"/>
      <c r="F706" s="142" t="str">
        <f>VLOOKUP(C706,'[2]Acha Air Sales Price List'!$B$1:$D$65536,3,FALSE)</f>
        <v>Exchange rate :</v>
      </c>
      <c r="G706" s="21">
        <f>ROUND(IF(ISBLANK(C706),0,VLOOKUP(C706,'[2]Acha Air Sales Price List'!$B$1:$X$65536,12,FALSE)*$M$14),2)</f>
        <v>0</v>
      </c>
      <c r="H706" s="21"/>
      <c r="I706" s="22">
        <f t="shared" si="16"/>
        <v>0</v>
      </c>
      <c r="J706" s="14"/>
    </row>
    <row r="707" spans="1:10" ht="12.4" hidden="1" customHeight="1">
      <c r="A707" s="13"/>
      <c r="B707" s="1"/>
      <c r="C707" s="36"/>
      <c r="D707" s="197"/>
      <c r="E707" s="198"/>
      <c r="F707" s="142" t="str">
        <f>VLOOKUP(C707,'[2]Acha Air Sales Price List'!$B$1:$D$65536,3,FALSE)</f>
        <v>Exchange rate :</v>
      </c>
      <c r="G707" s="21">
        <f>ROUND(IF(ISBLANK(C707),0,VLOOKUP(C707,'[2]Acha Air Sales Price List'!$B$1:$X$65536,12,FALSE)*$M$14),2)</f>
        <v>0</v>
      </c>
      <c r="H707" s="21"/>
      <c r="I707" s="22">
        <f t="shared" si="16"/>
        <v>0</v>
      </c>
      <c r="J707" s="14"/>
    </row>
    <row r="708" spans="1:10" ht="12.4" hidden="1" customHeight="1">
      <c r="A708" s="13"/>
      <c r="B708" s="1"/>
      <c r="C708" s="36"/>
      <c r="D708" s="197"/>
      <c r="E708" s="198"/>
      <c r="F708" s="142" t="str">
        <f>VLOOKUP(C708,'[2]Acha Air Sales Price List'!$B$1:$D$65536,3,FALSE)</f>
        <v>Exchange rate :</v>
      </c>
      <c r="G708" s="21">
        <f>ROUND(IF(ISBLANK(C708),0,VLOOKUP(C708,'[2]Acha Air Sales Price List'!$B$1:$X$65536,12,FALSE)*$M$14),2)</f>
        <v>0</v>
      </c>
      <c r="H708" s="21"/>
      <c r="I708" s="22">
        <f t="shared" si="16"/>
        <v>0</v>
      </c>
      <c r="J708" s="14"/>
    </row>
    <row r="709" spans="1:10" ht="12.4" hidden="1" customHeight="1">
      <c r="A709" s="13"/>
      <c r="B709" s="1"/>
      <c r="C709" s="36"/>
      <c r="D709" s="197"/>
      <c r="E709" s="198"/>
      <c r="F709" s="142" t="str">
        <f>VLOOKUP(C709,'[2]Acha Air Sales Price List'!$B$1:$D$65536,3,FALSE)</f>
        <v>Exchange rate :</v>
      </c>
      <c r="G709" s="21">
        <f>ROUND(IF(ISBLANK(C709),0,VLOOKUP(C709,'[2]Acha Air Sales Price List'!$B$1:$X$65536,12,FALSE)*$M$14),2)</f>
        <v>0</v>
      </c>
      <c r="H709" s="21"/>
      <c r="I709" s="22">
        <f t="shared" si="16"/>
        <v>0</v>
      </c>
      <c r="J709" s="14"/>
    </row>
    <row r="710" spans="1:10" ht="12.4" hidden="1" customHeight="1">
      <c r="A710" s="13"/>
      <c r="B710" s="1"/>
      <c r="C710" s="36"/>
      <c r="D710" s="197"/>
      <c r="E710" s="198"/>
      <c r="F710" s="142" t="str">
        <f>VLOOKUP(C710,'[2]Acha Air Sales Price List'!$B$1:$D$65536,3,FALSE)</f>
        <v>Exchange rate :</v>
      </c>
      <c r="G710" s="21">
        <f>ROUND(IF(ISBLANK(C710),0,VLOOKUP(C710,'[2]Acha Air Sales Price List'!$B$1:$X$65536,12,FALSE)*$M$14),2)</f>
        <v>0</v>
      </c>
      <c r="H710" s="21"/>
      <c r="I710" s="22">
        <f t="shared" si="16"/>
        <v>0</v>
      </c>
      <c r="J710" s="14"/>
    </row>
    <row r="711" spans="1:10" ht="12.4" hidden="1" customHeight="1">
      <c r="A711" s="13"/>
      <c r="B711" s="1"/>
      <c r="C711" s="36"/>
      <c r="D711" s="197"/>
      <c r="E711" s="198"/>
      <c r="F711" s="142" t="str">
        <f>VLOOKUP(C711,'[2]Acha Air Sales Price List'!$B$1:$D$65536,3,FALSE)</f>
        <v>Exchange rate :</v>
      </c>
      <c r="G711" s="21">
        <f>ROUND(IF(ISBLANK(C711),0,VLOOKUP(C711,'[2]Acha Air Sales Price List'!$B$1:$X$65536,12,FALSE)*$M$14),2)</f>
        <v>0</v>
      </c>
      <c r="H711" s="21"/>
      <c r="I711" s="22">
        <f t="shared" si="16"/>
        <v>0</v>
      </c>
      <c r="J711" s="14"/>
    </row>
    <row r="712" spans="1:10" ht="12.4" hidden="1" customHeight="1">
      <c r="A712" s="13"/>
      <c r="B712" s="1"/>
      <c r="C712" s="36"/>
      <c r="D712" s="197"/>
      <c r="E712" s="198"/>
      <c r="F712" s="142" t="str">
        <f>VLOOKUP(C712,'[2]Acha Air Sales Price List'!$B$1:$D$65536,3,FALSE)</f>
        <v>Exchange rate :</v>
      </c>
      <c r="G712" s="21">
        <f>ROUND(IF(ISBLANK(C712),0,VLOOKUP(C712,'[2]Acha Air Sales Price List'!$B$1:$X$65536,12,FALSE)*$M$14),2)</f>
        <v>0</v>
      </c>
      <c r="H712" s="21"/>
      <c r="I712" s="22">
        <f t="shared" si="16"/>
        <v>0</v>
      </c>
      <c r="J712" s="14"/>
    </row>
    <row r="713" spans="1:10" ht="12.4" hidden="1" customHeight="1">
      <c r="A713" s="13"/>
      <c r="B713" s="1"/>
      <c r="C713" s="36"/>
      <c r="D713" s="197"/>
      <c r="E713" s="198"/>
      <c r="F713" s="142" t="str">
        <f>VLOOKUP(C713,'[2]Acha Air Sales Price List'!$B$1:$D$65536,3,FALSE)</f>
        <v>Exchange rate :</v>
      </c>
      <c r="G713" s="21">
        <f>ROUND(IF(ISBLANK(C713),0,VLOOKUP(C713,'[2]Acha Air Sales Price List'!$B$1:$X$65536,12,FALSE)*$M$14),2)</f>
        <v>0</v>
      </c>
      <c r="H713" s="21"/>
      <c r="I713" s="22">
        <f t="shared" si="16"/>
        <v>0</v>
      </c>
      <c r="J713" s="14"/>
    </row>
    <row r="714" spans="1:10" ht="12.4" hidden="1" customHeight="1">
      <c r="A714" s="13"/>
      <c r="B714" s="1"/>
      <c r="C714" s="36"/>
      <c r="D714" s="197"/>
      <c r="E714" s="198"/>
      <c r="F714" s="142" t="str">
        <f>VLOOKUP(C714,'[2]Acha Air Sales Price List'!$B$1:$D$65536,3,FALSE)</f>
        <v>Exchange rate :</v>
      </c>
      <c r="G714" s="21">
        <f>ROUND(IF(ISBLANK(C714),0,VLOOKUP(C714,'[2]Acha Air Sales Price List'!$B$1:$X$65536,12,FALSE)*$M$14),2)</f>
        <v>0</v>
      </c>
      <c r="H714" s="21"/>
      <c r="I714" s="22">
        <f t="shared" si="16"/>
        <v>0</v>
      </c>
      <c r="J714" s="14"/>
    </row>
    <row r="715" spans="1:10" ht="12.4" hidden="1" customHeight="1">
      <c r="A715" s="13"/>
      <c r="B715" s="1"/>
      <c r="C715" s="36"/>
      <c r="D715" s="197"/>
      <c r="E715" s="198"/>
      <c r="F715" s="142" t="str">
        <f>VLOOKUP(C715,'[2]Acha Air Sales Price List'!$B$1:$D$65536,3,FALSE)</f>
        <v>Exchange rate :</v>
      </c>
      <c r="G715" s="21">
        <f>ROUND(IF(ISBLANK(C715),0,VLOOKUP(C715,'[2]Acha Air Sales Price List'!$B$1:$X$65536,12,FALSE)*$M$14),2)</f>
        <v>0</v>
      </c>
      <c r="H715" s="21"/>
      <c r="I715" s="22">
        <f t="shared" si="16"/>
        <v>0</v>
      </c>
      <c r="J715" s="14"/>
    </row>
    <row r="716" spans="1:10" ht="12.4" hidden="1" customHeight="1">
      <c r="A716" s="13"/>
      <c r="B716" s="1"/>
      <c r="C716" s="36"/>
      <c r="D716" s="197"/>
      <c r="E716" s="198"/>
      <c r="F716" s="142" t="str">
        <f>VLOOKUP(C716,'[2]Acha Air Sales Price List'!$B$1:$D$65536,3,FALSE)</f>
        <v>Exchange rate :</v>
      </c>
      <c r="G716" s="21">
        <f>ROUND(IF(ISBLANK(C716),0,VLOOKUP(C716,'[2]Acha Air Sales Price List'!$B$1:$X$65536,12,FALSE)*$M$14),2)</f>
        <v>0</v>
      </c>
      <c r="H716" s="21"/>
      <c r="I716" s="22">
        <f t="shared" si="16"/>
        <v>0</v>
      </c>
      <c r="J716" s="14"/>
    </row>
    <row r="717" spans="1:10" ht="12.4" hidden="1" customHeight="1">
      <c r="A717" s="13"/>
      <c r="B717" s="1"/>
      <c r="C717" s="36"/>
      <c r="D717" s="197"/>
      <c r="E717" s="198"/>
      <c r="F717" s="142" t="str">
        <f>VLOOKUP(C717,'[2]Acha Air Sales Price List'!$B$1:$D$65536,3,FALSE)</f>
        <v>Exchange rate :</v>
      </c>
      <c r="G717" s="21">
        <f>ROUND(IF(ISBLANK(C717),0,VLOOKUP(C717,'[2]Acha Air Sales Price List'!$B$1:$X$65536,12,FALSE)*$M$14),2)</f>
        <v>0</v>
      </c>
      <c r="H717" s="21"/>
      <c r="I717" s="22">
        <f t="shared" si="16"/>
        <v>0</v>
      </c>
      <c r="J717" s="14"/>
    </row>
    <row r="718" spans="1:10" ht="12.4" hidden="1" customHeight="1">
      <c r="A718" s="13"/>
      <c r="B718" s="1"/>
      <c r="C718" s="36"/>
      <c r="D718" s="197"/>
      <c r="E718" s="198"/>
      <c r="F718" s="142" t="str">
        <f>VLOOKUP(C718,'[2]Acha Air Sales Price List'!$B$1:$D$65536,3,FALSE)</f>
        <v>Exchange rate :</v>
      </c>
      <c r="G718" s="21">
        <f>ROUND(IF(ISBLANK(C718),0,VLOOKUP(C718,'[2]Acha Air Sales Price List'!$B$1:$X$65536,12,FALSE)*$M$14),2)</f>
        <v>0</v>
      </c>
      <c r="H718" s="21"/>
      <c r="I718" s="22">
        <f t="shared" si="16"/>
        <v>0</v>
      </c>
      <c r="J718" s="14"/>
    </row>
    <row r="719" spans="1:10" ht="12.4" hidden="1" customHeight="1">
      <c r="A719" s="13"/>
      <c r="B719" s="1"/>
      <c r="C719" s="36"/>
      <c r="D719" s="197"/>
      <c r="E719" s="198"/>
      <c r="F719" s="142" t="str">
        <f>VLOOKUP(C719,'[2]Acha Air Sales Price List'!$B$1:$D$65536,3,FALSE)</f>
        <v>Exchange rate :</v>
      </c>
      <c r="G719" s="21">
        <f>ROUND(IF(ISBLANK(C719),0,VLOOKUP(C719,'[2]Acha Air Sales Price List'!$B$1:$X$65536,12,FALSE)*$M$14),2)</f>
        <v>0</v>
      </c>
      <c r="H719" s="21"/>
      <c r="I719" s="22">
        <f t="shared" si="16"/>
        <v>0</v>
      </c>
      <c r="J719" s="14"/>
    </row>
    <row r="720" spans="1:10" ht="12.4" hidden="1" customHeight="1">
      <c r="A720" s="13"/>
      <c r="B720" s="1"/>
      <c r="C720" s="37"/>
      <c r="D720" s="197"/>
      <c r="E720" s="198"/>
      <c r="F720" s="142" t="str">
        <f>VLOOKUP(C720,'[2]Acha Air Sales Price List'!$B$1:$D$65536,3,FALSE)</f>
        <v>Exchange rate :</v>
      </c>
      <c r="G720" s="21">
        <f>ROUND(IF(ISBLANK(C720),0,VLOOKUP(C720,'[2]Acha Air Sales Price List'!$B$1:$X$65536,12,FALSE)*$M$14),2)</f>
        <v>0</v>
      </c>
      <c r="H720" s="21"/>
      <c r="I720" s="22">
        <f>ROUND(IF(ISNUMBER(B720), G720*B720, 0),5)</f>
        <v>0</v>
      </c>
      <c r="J720" s="14"/>
    </row>
    <row r="721" spans="1:10" ht="12" hidden="1" customHeight="1">
      <c r="A721" s="13"/>
      <c r="B721" s="1"/>
      <c r="C721" s="36"/>
      <c r="D721" s="197"/>
      <c r="E721" s="198"/>
      <c r="F721" s="142" t="str">
        <f>VLOOKUP(C721,'[2]Acha Air Sales Price List'!$B$1:$D$65536,3,FALSE)</f>
        <v>Exchange rate :</v>
      </c>
      <c r="G721" s="21">
        <f>ROUND(IF(ISBLANK(C721),0,VLOOKUP(C721,'[2]Acha Air Sales Price List'!$B$1:$X$65536,12,FALSE)*$M$14),2)</f>
        <v>0</v>
      </c>
      <c r="H721" s="21"/>
      <c r="I721" s="22">
        <f t="shared" ref="I721:I737" si="17">ROUND(IF(ISNUMBER(B721), G721*B721, 0),5)</f>
        <v>0</v>
      </c>
      <c r="J721" s="14"/>
    </row>
    <row r="722" spans="1:10" ht="12.4" hidden="1" customHeight="1">
      <c r="A722" s="13"/>
      <c r="B722" s="1"/>
      <c r="C722" s="36"/>
      <c r="D722" s="197"/>
      <c r="E722" s="198"/>
      <c r="F722" s="142" t="str">
        <f>VLOOKUP(C722,'[2]Acha Air Sales Price List'!$B$1:$D$65536,3,FALSE)</f>
        <v>Exchange rate :</v>
      </c>
      <c r="G722" s="21">
        <f>ROUND(IF(ISBLANK(C722),0,VLOOKUP(C722,'[2]Acha Air Sales Price List'!$B$1:$X$65536,12,FALSE)*$M$14),2)</f>
        <v>0</v>
      </c>
      <c r="H722" s="21"/>
      <c r="I722" s="22">
        <f t="shared" si="17"/>
        <v>0</v>
      </c>
      <c r="J722" s="14"/>
    </row>
    <row r="723" spans="1:10" ht="12.4" hidden="1" customHeight="1">
      <c r="A723" s="13"/>
      <c r="B723" s="1"/>
      <c r="C723" s="36"/>
      <c r="D723" s="197"/>
      <c r="E723" s="198"/>
      <c r="F723" s="142" t="str">
        <f>VLOOKUP(C723,'[2]Acha Air Sales Price List'!$B$1:$D$65536,3,FALSE)</f>
        <v>Exchange rate :</v>
      </c>
      <c r="G723" s="21">
        <f>ROUND(IF(ISBLANK(C723),0,VLOOKUP(C723,'[2]Acha Air Sales Price List'!$B$1:$X$65536,12,FALSE)*$M$14),2)</f>
        <v>0</v>
      </c>
      <c r="H723" s="21"/>
      <c r="I723" s="22">
        <f t="shared" si="17"/>
        <v>0</v>
      </c>
      <c r="J723" s="14"/>
    </row>
    <row r="724" spans="1:10" ht="12.4" hidden="1" customHeight="1">
      <c r="A724" s="13"/>
      <c r="B724" s="1"/>
      <c r="C724" s="36"/>
      <c r="D724" s="197"/>
      <c r="E724" s="198"/>
      <c r="F724" s="142" t="str">
        <f>VLOOKUP(C724,'[2]Acha Air Sales Price List'!$B$1:$D$65536,3,FALSE)</f>
        <v>Exchange rate :</v>
      </c>
      <c r="G724" s="21">
        <f>ROUND(IF(ISBLANK(C724),0,VLOOKUP(C724,'[2]Acha Air Sales Price List'!$B$1:$X$65536,12,FALSE)*$M$14),2)</f>
        <v>0</v>
      </c>
      <c r="H724" s="21"/>
      <c r="I724" s="22">
        <f t="shared" si="17"/>
        <v>0</v>
      </c>
      <c r="J724" s="14"/>
    </row>
    <row r="725" spans="1:10" ht="12.4" hidden="1" customHeight="1">
      <c r="A725" s="13"/>
      <c r="B725" s="1"/>
      <c r="C725" s="36"/>
      <c r="D725" s="197"/>
      <c r="E725" s="198"/>
      <c r="F725" s="142" t="str">
        <f>VLOOKUP(C725,'[2]Acha Air Sales Price List'!$B$1:$D$65536,3,FALSE)</f>
        <v>Exchange rate :</v>
      </c>
      <c r="G725" s="21">
        <f>ROUND(IF(ISBLANK(C725),0,VLOOKUP(C725,'[2]Acha Air Sales Price List'!$B$1:$X$65536,12,FALSE)*$M$14),2)</f>
        <v>0</v>
      </c>
      <c r="H725" s="21"/>
      <c r="I725" s="22">
        <f t="shared" si="17"/>
        <v>0</v>
      </c>
      <c r="J725" s="14"/>
    </row>
    <row r="726" spans="1:10" ht="12.4" hidden="1" customHeight="1">
      <c r="A726" s="13"/>
      <c r="B726" s="1"/>
      <c r="C726" s="36"/>
      <c r="D726" s="197"/>
      <c r="E726" s="198"/>
      <c r="F726" s="142" t="str">
        <f>VLOOKUP(C726,'[2]Acha Air Sales Price List'!$B$1:$D$65536,3,FALSE)</f>
        <v>Exchange rate :</v>
      </c>
      <c r="G726" s="21">
        <f>ROUND(IF(ISBLANK(C726),0,VLOOKUP(C726,'[2]Acha Air Sales Price List'!$B$1:$X$65536,12,FALSE)*$M$14),2)</f>
        <v>0</v>
      </c>
      <c r="H726" s="21"/>
      <c r="I726" s="22">
        <f t="shared" si="17"/>
        <v>0</v>
      </c>
      <c r="J726" s="14"/>
    </row>
    <row r="727" spans="1:10" ht="12.4" hidden="1" customHeight="1">
      <c r="A727" s="13"/>
      <c r="B727" s="1"/>
      <c r="C727" s="36"/>
      <c r="D727" s="197"/>
      <c r="E727" s="198"/>
      <c r="F727" s="142" t="str">
        <f>VLOOKUP(C727,'[2]Acha Air Sales Price List'!$B$1:$D$65536,3,FALSE)</f>
        <v>Exchange rate :</v>
      </c>
      <c r="G727" s="21">
        <f>ROUND(IF(ISBLANK(C727),0,VLOOKUP(C727,'[2]Acha Air Sales Price List'!$B$1:$X$65536,12,FALSE)*$M$14),2)</f>
        <v>0</v>
      </c>
      <c r="H727" s="21"/>
      <c r="I727" s="22">
        <f t="shared" si="17"/>
        <v>0</v>
      </c>
      <c r="J727" s="14"/>
    </row>
    <row r="728" spans="1:10" ht="12.4" hidden="1" customHeight="1">
      <c r="A728" s="13"/>
      <c r="B728" s="1"/>
      <c r="C728" s="36"/>
      <c r="D728" s="197"/>
      <c r="E728" s="198"/>
      <c r="F728" s="142" t="str">
        <f>VLOOKUP(C728,'[2]Acha Air Sales Price List'!$B$1:$D$65536,3,FALSE)</f>
        <v>Exchange rate :</v>
      </c>
      <c r="G728" s="21">
        <f>ROUND(IF(ISBLANK(C728),0,VLOOKUP(C728,'[2]Acha Air Sales Price List'!$B$1:$X$65536,12,FALSE)*$M$14),2)</f>
        <v>0</v>
      </c>
      <c r="H728" s="21"/>
      <c r="I728" s="22">
        <f t="shared" si="17"/>
        <v>0</v>
      </c>
      <c r="J728" s="14"/>
    </row>
    <row r="729" spans="1:10" ht="12.4" hidden="1" customHeight="1">
      <c r="A729" s="13"/>
      <c r="B729" s="1"/>
      <c r="C729" s="36"/>
      <c r="D729" s="197"/>
      <c r="E729" s="198"/>
      <c r="F729" s="142" t="str">
        <f>VLOOKUP(C729,'[2]Acha Air Sales Price List'!$B$1:$D$65536,3,FALSE)</f>
        <v>Exchange rate :</v>
      </c>
      <c r="G729" s="21">
        <f>ROUND(IF(ISBLANK(C729),0,VLOOKUP(C729,'[2]Acha Air Sales Price List'!$B$1:$X$65536,12,FALSE)*$M$14),2)</f>
        <v>0</v>
      </c>
      <c r="H729" s="21"/>
      <c r="I729" s="22">
        <f t="shared" si="17"/>
        <v>0</v>
      </c>
      <c r="J729" s="14"/>
    </row>
    <row r="730" spans="1:10" ht="12.4" hidden="1" customHeight="1">
      <c r="A730" s="13"/>
      <c r="B730" s="1"/>
      <c r="C730" s="36"/>
      <c r="D730" s="197"/>
      <c r="E730" s="198"/>
      <c r="F730" s="142" t="str">
        <f>VLOOKUP(C730,'[2]Acha Air Sales Price List'!$B$1:$D$65536,3,FALSE)</f>
        <v>Exchange rate :</v>
      </c>
      <c r="G730" s="21">
        <f>ROUND(IF(ISBLANK(C730),0,VLOOKUP(C730,'[2]Acha Air Sales Price List'!$B$1:$X$65536,12,FALSE)*$M$14),2)</f>
        <v>0</v>
      </c>
      <c r="H730" s="21"/>
      <c r="I730" s="22">
        <f t="shared" si="17"/>
        <v>0</v>
      </c>
      <c r="J730" s="14"/>
    </row>
    <row r="731" spans="1:10" ht="12.4" hidden="1" customHeight="1">
      <c r="A731" s="13"/>
      <c r="B731" s="1"/>
      <c r="C731" s="36"/>
      <c r="D731" s="197"/>
      <c r="E731" s="198"/>
      <c r="F731" s="142" t="str">
        <f>VLOOKUP(C731,'[2]Acha Air Sales Price List'!$B$1:$D$65536,3,FALSE)</f>
        <v>Exchange rate :</v>
      </c>
      <c r="G731" s="21">
        <f>ROUND(IF(ISBLANK(C731),0,VLOOKUP(C731,'[2]Acha Air Sales Price List'!$B$1:$X$65536,12,FALSE)*$M$14),2)</f>
        <v>0</v>
      </c>
      <c r="H731" s="21"/>
      <c r="I731" s="22">
        <f t="shared" si="17"/>
        <v>0</v>
      </c>
      <c r="J731" s="14"/>
    </row>
    <row r="732" spans="1:10" ht="12.4" hidden="1" customHeight="1">
      <c r="A732" s="13"/>
      <c r="B732" s="1"/>
      <c r="C732" s="36"/>
      <c r="D732" s="197"/>
      <c r="E732" s="198"/>
      <c r="F732" s="142" t="str">
        <f>VLOOKUP(C732,'[2]Acha Air Sales Price List'!$B$1:$D$65536,3,FALSE)</f>
        <v>Exchange rate :</v>
      </c>
      <c r="G732" s="21">
        <f>ROUND(IF(ISBLANK(C732),0,VLOOKUP(C732,'[2]Acha Air Sales Price List'!$B$1:$X$65536,12,FALSE)*$M$14),2)</f>
        <v>0</v>
      </c>
      <c r="H732" s="21"/>
      <c r="I732" s="22">
        <f t="shared" si="17"/>
        <v>0</v>
      </c>
      <c r="J732" s="14"/>
    </row>
    <row r="733" spans="1:10" ht="12.4" hidden="1" customHeight="1">
      <c r="A733" s="13"/>
      <c r="B733" s="1"/>
      <c r="C733" s="36"/>
      <c r="D733" s="197"/>
      <c r="E733" s="198"/>
      <c r="F733" s="142" t="str">
        <f>VLOOKUP(C733,'[2]Acha Air Sales Price List'!$B$1:$D$65536,3,FALSE)</f>
        <v>Exchange rate :</v>
      </c>
      <c r="G733" s="21">
        <f>ROUND(IF(ISBLANK(C733),0,VLOOKUP(C733,'[2]Acha Air Sales Price List'!$B$1:$X$65536,12,FALSE)*$M$14),2)</f>
        <v>0</v>
      </c>
      <c r="H733" s="21"/>
      <c r="I733" s="22">
        <f t="shared" si="17"/>
        <v>0</v>
      </c>
      <c r="J733" s="14"/>
    </row>
    <row r="734" spans="1:10" ht="12.4" hidden="1" customHeight="1">
      <c r="A734" s="13"/>
      <c r="B734" s="1"/>
      <c r="C734" s="36"/>
      <c r="D734" s="197"/>
      <c r="E734" s="198"/>
      <c r="F734" s="142" t="str">
        <f>VLOOKUP(C734,'[2]Acha Air Sales Price List'!$B$1:$D$65536,3,FALSE)</f>
        <v>Exchange rate :</v>
      </c>
      <c r="G734" s="21">
        <f>ROUND(IF(ISBLANK(C734),0,VLOOKUP(C734,'[2]Acha Air Sales Price List'!$B$1:$X$65536,12,FALSE)*$M$14),2)</f>
        <v>0</v>
      </c>
      <c r="H734" s="21"/>
      <c r="I734" s="22">
        <f t="shared" si="17"/>
        <v>0</v>
      </c>
      <c r="J734" s="14"/>
    </row>
    <row r="735" spans="1:10" ht="12.4" hidden="1" customHeight="1">
      <c r="A735" s="13"/>
      <c r="B735" s="1"/>
      <c r="C735" s="36"/>
      <c r="D735" s="197"/>
      <c r="E735" s="198"/>
      <c r="F735" s="142" t="str">
        <f>VLOOKUP(C735,'[2]Acha Air Sales Price List'!$B$1:$D$65536,3,FALSE)</f>
        <v>Exchange rate :</v>
      </c>
      <c r="G735" s="21">
        <f>ROUND(IF(ISBLANK(C735),0,VLOOKUP(C735,'[2]Acha Air Sales Price List'!$B$1:$X$65536,12,FALSE)*$M$14),2)</f>
        <v>0</v>
      </c>
      <c r="H735" s="21"/>
      <c r="I735" s="22">
        <f t="shared" si="17"/>
        <v>0</v>
      </c>
      <c r="J735" s="14"/>
    </row>
    <row r="736" spans="1:10" ht="12.4" hidden="1" customHeight="1">
      <c r="A736" s="13"/>
      <c r="B736" s="1"/>
      <c r="C736" s="37"/>
      <c r="D736" s="197"/>
      <c r="E736" s="198"/>
      <c r="F736" s="142" t="str">
        <f>VLOOKUP(C736,'[2]Acha Air Sales Price List'!$B$1:$D$65536,3,FALSE)</f>
        <v>Exchange rate :</v>
      </c>
      <c r="G736" s="21">
        <f>ROUND(IF(ISBLANK(C736),0,VLOOKUP(C736,'[2]Acha Air Sales Price List'!$B$1:$X$65536,12,FALSE)*$M$14),2)</f>
        <v>0</v>
      </c>
      <c r="H736" s="21"/>
      <c r="I736" s="22">
        <f t="shared" si="17"/>
        <v>0</v>
      </c>
      <c r="J736" s="14"/>
    </row>
    <row r="737" spans="1:10" ht="12.4" hidden="1" customHeight="1">
      <c r="A737" s="13"/>
      <c r="B737" s="1"/>
      <c r="C737" s="37"/>
      <c r="D737" s="197"/>
      <c r="E737" s="198"/>
      <c r="F737" s="142" t="str">
        <f>VLOOKUP(C737,'[2]Acha Air Sales Price List'!$B$1:$D$65536,3,FALSE)</f>
        <v>Exchange rate :</v>
      </c>
      <c r="G737" s="21">
        <f>ROUND(IF(ISBLANK(C737),0,VLOOKUP(C737,'[2]Acha Air Sales Price List'!$B$1:$X$65536,12,FALSE)*$M$14),2)</f>
        <v>0</v>
      </c>
      <c r="H737" s="21"/>
      <c r="I737" s="22">
        <f t="shared" si="17"/>
        <v>0</v>
      </c>
      <c r="J737" s="14"/>
    </row>
    <row r="738" spans="1:10" ht="12.4" hidden="1" customHeight="1">
      <c r="A738" s="13"/>
      <c r="B738" s="1"/>
      <c r="C738" s="36"/>
      <c r="D738" s="197"/>
      <c r="E738" s="198"/>
      <c r="F738" s="142" t="str">
        <f>VLOOKUP(C738,'[2]Acha Air Sales Price List'!$B$1:$D$65536,3,FALSE)</f>
        <v>Exchange rate :</v>
      </c>
      <c r="G738" s="21">
        <f>ROUND(IF(ISBLANK(C738),0,VLOOKUP(C738,'[2]Acha Air Sales Price List'!$B$1:$X$65536,12,FALSE)*$M$14),2)</f>
        <v>0</v>
      </c>
      <c r="H738" s="21"/>
      <c r="I738" s="22">
        <f>ROUND(IF(ISNUMBER(B738), G738*B738, 0),5)</f>
        <v>0</v>
      </c>
      <c r="J738" s="14"/>
    </row>
    <row r="739" spans="1:10" ht="12.4" hidden="1" customHeight="1">
      <c r="A739" s="13"/>
      <c r="B739" s="1"/>
      <c r="C739" s="36"/>
      <c r="D739" s="197"/>
      <c r="E739" s="198"/>
      <c r="F739" s="142" t="str">
        <f>VLOOKUP(C739,'[2]Acha Air Sales Price List'!$B$1:$D$65536,3,FALSE)</f>
        <v>Exchange rate :</v>
      </c>
      <c r="G739" s="21">
        <f>ROUND(IF(ISBLANK(C739),0,VLOOKUP(C739,'[2]Acha Air Sales Price List'!$B$1:$X$65536,12,FALSE)*$M$14),2)</f>
        <v>0</v>
      </c>
      <c r="H739" s="21"/>
      <c r="I739" s="22">
        <f t="shared" ref="I739:I776" si="18">ROUND(IF(ISNUMBER(B739), G739*B739, 0),5)</f>
        <v>0</v>
      </c>
      <c r="J739" s="14"/>
    </row>
    <row r="740" spans="1:10" ht="12.4" hidden="1" customHeight="1">
      <c r="A740" s="13"/>
      <c r="B740" s="1"/>
      <c r="C740" s="36"/>
      <c r="D740" s="197"/>
      <c r="E740" s="198"/>
      <c r="F740" s="142" t="str">
        <f>VLOOKUP(C740,'[2]Acha Air Sales Price List'!$B$1:$D$65536,3,FALSE)</f>
        <v>Exchange rate :</v>
      </c>
      <c r="G740" s="21">
        <f>ROUND(IF(ISBLANK(C740),0,VLOOKUP(C740,'[2]Acha Air Sales Price List'!$B$1:$X$65536,12,FALSE)*$M$14),2)</f>
        <v>0</v>
      </c>
      <c r="H740" s="21"/>
      <c r="I740" s="22">
        <f t="shared" si="18"/>
        <v>0</v>
      </c>
      <c r="J740" s="14"/>
    </row>
    <row r="741" spans="1:10" ht="12.4" hidden="1" customHeight="1">
      <c r="A741" s="13"/>
      <c r="B741" s="1"/>
      <c r="C741" s="36"/>
      <c r="D741" s="197"/>
      <c r="E741" s="198"/>
      <c r="F741" s="142" t="str">
        <f>VLOOKUP(C741,'[2]Acha Air Sales Price List'!$B$1:$D$65536,3,FALSE)</f>
        <v>Exchange rate :</v>
      </c>
      <c r="G741" s="21">
        <f>ROUND(IF(ISBLANK(C741),0,VLOOKUP(C741,'[2]Acha Air Sales Price List'!$B$1:$X$65536,12,FALSE)*$M$14),2)</f>
        <v>0</v>
      </c>
      <c r="H741" s="21"/>
      <c r="I741" s="22">
        <f t="shared" si="18"/>
        <v>0</v>
      </c>
      <c r="J741" s="14"/>
    </row>
    <row r="742" spans="1:10" ht="12.4" hidden="1" customHeight="1">
      <c r="A742" s="13"/>
      <c r="B742" s="1"/>
      <c r="C742" s="36"/>
      <c r="D742" s="197"/>
      <c r="E742" s="198"/>
      <c r="F742" s="142" t="str">
        <f>VLOOKUP(C742,'[2]Acha Air Sales Price List'!$B$1:$D$65536,3,FALSE)</f>
        <v>Exchange rate :</v>
      </c>
      <c r="G742" s="21">
        <f>ROUND(IF(ISBLANK(C742),0,VLOOKUP(C742,'[2]Acha Air Sales Price List'!$B$1:$X$65536,12,FALSE)*$M$14),2)</f>
        <v>0</v>
      </c>
      <c r="H742" s="21"/>
      <c r="I742" s="22">
        <f t="shared" si="18"/>
        <v>0</v>
      </c>
      <c r="J742" s="14"/>
    </row>
    <row r="743" spans="1:10" ht="12.4" hidden="1" customHeight="1">
      <c r="A743" s="13"/>
      <c r="B743" s="1"/>
      <c r="C743" s="36"/>
      <c r="D743" s="197"/>
      <c r="E743" s="198"/>
      <c r="F743" s="142" t="str">
        <f>VLOOKUP(C743,'[2]Acha Air Sales Price List'!$B$1:$D$65536,3,FALSE)</f>
        <v>Exchange rate :</v>
      </c>
      <c r="G743" s="21">
        <f>ROUND(IF(ISBLANK(C743),0,VLOOKUP(C743,'[2]Acha Air Sales Price List'!$B$1:$X$65536,12,FALSE)*$M$14),2)</f>
        <v>0</v>
      </c>
      <c r="H743" s="21"/>
      <c r="I743" s="22">
        <f t="shared" si="18"/>
        <v>0</v>
      </c>
      <c r="J743" s="14"/>
    </row>
    <row r="744" spans="1:10" ht="12.4" hidden="1" customHeight="1">
      <c r="A744" s="13"/>
      <c r="B744" s="1"/>
      <c r="C744" s="36"/>
      <c r="D744" s="197"/>
      <c r="E744" s="198"/>
      <c r="F744" s="142" t="str">
        <f>VLOOKUP(C744,'[2]Acha Air Sales Price List'!$B$1:$D$65536,3,FALSE)</f>
        <v>Exchange rate :</v>
      </c>
      <c r="G744" s="21">
        <f>ROUND(IF(ISBLANK(C744),0,VLOOKUP(C744,'[2]Acha Air Sales Price List'!$B$1:$X$65536,12,FALSE)*$M$14),2)</f>
        <v>0</v>
      </c>
      <c r="H744" s="21"/>
      <c r="I744" s="22">
        <f t="shared" si="18"/>
        <v>0</v>
      </c>
      <c r="J744" s="14"/>
    </row>
    <row r="745" spans="1:10" ht="12.4" hidden="1" customHeight="1">
      <c r="A745" s="13"/>
      <c r="B745" s="1"/>
      <c r="C745" s="36"/>
      <c r="D745" s="197"/>
      <c r="E745" s="198"/>
      <c r="F745" s="142" t="str">
        <f>VLOOKUP(C745,'[2]Acha Air Sales Price List'!$B$1:$D$65536,3,FALSE)</f>
        <v>Exchange rate :</v>
      </c>
      <c r="G745" s="21">
        <f>ROUND(IF(ISBLANK(C745),0,VLOOKUP(C745,'[2]Acha Air Sales Price List'!$B$1:$X$65536,12,FALSE)*$M$14),2)</f>
        <v>0</v>
      </c>
      <c r="H745" s="21"/>
      <c r="I745" s="22">
        <f t="shared" si="18"/>
        <v>0</v>
      </c>
      <c r="J745" s="14"/>
    </row>
    <row r="746" spans="1:10" ht="12.4" hidden="1" customHeight="1">
      <c r="A746" s="13"/>
      <c r="B746" s="1"/>
      <c r="C746" s="36"/>
      <c r="D746" s="197"/>
      <c r="E746" s="198"/>
      <c r="F746" s="142" t="str">
        <f>VLOOKUP(C746,'[2]Acha Air Sales Price List'!$B$1:$D$65536,3,FALSE)</f>
        <v>Exchange rate :</v>
      </c>
      <c r="G746" s="21">
        <f>ROUND(IF(ISBLANK(C746),0,VLOOKUP(C746,'[2]Acha Air Sales Price List'!$B$1:$X$65536,12,FALSE)*$M$14),2)</f>
        <v>0</v>
      </c>
      <c r="H746" s="21"/>
      <c r="I746" s="22">
        <f t="shared" si="18"/>
        <v>0</v>
      </c>
      <c r="J746" s="14"/>
    </row>
    <row r="747" spans="1:10" ht="12.4" hidden="1" customHeight="1">
      <c r="A747" s="13"/>
      <c r="B747" s="1"/>
      <c r="C747" s="36"/>
      <c r="D747" s="197"/>
      <c r="E747" s="198"/>
      <c r="F747" s="142" t="str">
        <f>VLOOKUP(C747,'[2]Acha Air Sales Price List'!$B$1:$D$65536,3,FALSE)</f>
        <v>Exchange rate :</v>
      </c>
      <c r="G747" s="21">
        <f>ROUND(IF(ISBLANK(C747),0,VLOOKUP(C747,'[2]Acha Air Sales Price List'!$B$1:$X$65536,12,FALSE)*$M$14),2)</f>
        <v>0</v>
      </c>
      <c r="H747" s="21"/>
      <c r="I747" s="22">
        <f t="shared" si="18"/>
        <v>0</v>
      </c>
      <c r="J747" s="14"/>
    </row>
    <row r="748" spans="1:10" ht="12.4" hidden="1" customHeight="1">
      <c r="A748" s="13"/>
      <c r="B748" s="1"/>
      <c r="C748" s="36"/>
      <c r="D748" s="197"/>
      <c r="E748" s="198"/>
      <c r="F748" s="142" t="str">
        <f>VLOOKUP(C748,'[2]Acha Air Sales Price List'!$B$1:$D$65536,3,FALSE)</f>
        <v>Exchange rate :</v>
      </c>
      <c r="G748" s="21">
        <f>ROUND(IF(ISBLANK(C748),0,VLOOKUP(C748,'[2]Acha Air Sales Price List'!$B$1:$X$65536,12,FALSE)*$M$14),2)</f>
        <v>0</v>
      </c>
      <c r="H748" s="21"/>
      <c r="I748" s="22">
        <f t="shared" si="18"/>
        <v>0</v>
      </c>
      <c r="J748" s="14"/>
    </row>
    <row r="749" spans="1:10" ht="12.4" hidden="1" customHeight="1">
      <c r="A749" s="13"/>
      <c r="B749" s="1"/>
      <c r="C749" s="37"/>
      <c r="D749" s="197"/>
      <c r="E749" s="198"/>
      <c r="F749" s="142" t="str">
        <f>VLOOKUP(C749,'[2]Acha Air Sales Price List'!$B$1:$D$65536,3,FALSE)</f>
        <v>Exchange rate :</v>
      </c>
      <c r="G749" s="21">
        <f>ROUND(IF(ISBLANK(C749),0,VLOOKUP(C749,'[2]Acha Air Sales Price List'!$B$1:$X$65536,12,FALSE)*$M$14),2)</f>
        <v>0</v>
      </c>
      <c r="H749" s="21"/>
      <c r="I749" s="22">
        <f t="shared" si="18"/>
        <v>0</v>
      </c>
      <c r="J749" s="14"/>
    </row>
    <row r="750" spans="1:10" ht="12" hidden="1" customHeight="1">
      <c r="A750" s="13"/>
      <c r="B750" s="1"/>
      <c r="C750" s="36"/>
      <c r="D750" s="197"/>
      <c r="E750" s="198"/>
      <c r="F750" s="142" t="str">
        <f>VLOOKUP(C750,'[2]Acha Air Sales Price List'!$B$1:$D$65536,3,FALSE)</f>
        <v>Exchange rate :</v>
      </c>
      <c r="G750" s="21">
        <f>ROUND(IF(ISBLANK(C750),0,VLOOKUP(C750,'[2]Acha Air Sales Price List'!$B$1:$X$65536,12,FALSE)*$M$14),2)</f>
        <v>0</v>
      </c>
      <c r="H750" s="21"/>
      <c r="I750" s="22">
        <f t="shared" si="18"/>
        <v>0</v>
      </c>
      <c r="J750" s="14"/>
    </row>
    <row r="751" spans="1:10" ht="12.4" hidden="1" customHeight="1">
      <c r="A751" s="13"/>
      <c r="B751" s="1"/>
      <c r="C751" s="36"/>
      <c r="D751" s="197"/>
      <c r="E751" s="198"/>
      <c r="F751" s="142" t="str">
        <f>VLOOKUP(C751,'[2]Acha Air Sales Price List'!$B$1:$D$65536,3,FALSE)</f>
        <v>Exchange rate :</v>
      </c>
      <c r="G751" s="21">
        <f>ROUND(IF(ISBLANK(C751),0,VLOOKUP(C751,'[2]Acha Air Sales Price List'!$B$1:$X$65536,12,FALSE)*$M$14),2)</f>
        <v>0</v>
      </c>
      <c r="H751" s="21"/>
      <c r="I751" s="22">
        <f t="shared" si="18"/>
        <v>0</v>
      </c>
      <c r="J751" s="14"/>
    </row>
    <row r="752" spans="1:10" ht="12.4" hidden="1" customHeight="1">
      <c r="A752" s="13"/>
      <c r="B752" s="1"/>
      <c r="C752" s="36"/>
      <c r="D752" s="197"/>
      <c r="E752" s="198"/>
      <c r="F752" s="142" t="str">
        <f>VLOOKUP(C752,'[2]Acha Air Sales Price List'!$B$1:$D$65536,3,FALSE)</f>
        <v>Exchange rate :</v>
      </c>
      <c r="G752" s="21">
        <f>ROUND(IF(ISBLANK(C752),0,VLOOKUP(C752,'[2]Acha Air Sales Price List'!$B$1:$X$65536,12,FALSE)*$M$14),2)</f>
        <v>0</v>
      </c>
      <c r="H752" s="21"/>
      <c r="I752" s="22">
        <f t="shared" si="18"/>
        <v>0</v>
      </c>
      <c r="J752" s="14"/>
    </row>
    <row r="753" spans="1:10" ht="12.4" hidden="1" customHeight="1">
      <c r="A753" s="13"/>
      <c r="B753" s="1"/>
      <c r="C753" s="36"/>
      <c r="D753" s="197"/>
      <c r="E753" s="198"/>
      <c r="F753" s="142" t="str">
        <f>VLOOKUP(C753,'[2]Acha Air Sales Price List'!$B$1:$D$65536,3,FALSE)</f>
        <v>Exchange rate :</v>
      </c>
      <c r="G753" s="21">
        <f>ROUND(IF(ISBLANK(C753),0,VLOOKUP(C753,'[2]Acha Air Sales Price List'!$B$1:$X$65536,12,FALSE)*$M$14),2)</f>
        <v>0</v>
      </c>
      <c r="H753" s="21"/>
      <c r="I753" s="22">
        <f t="shared" si="18"/>
        <v>0</v>
      </c>
      <c r="J753" s="14"/>
    </row>
    <row r="754" spans="1:10" ht="12.4" hidden="1" customHeight="1">
      <c r="A754" s="13"/>
      <c r="B754" s="1"/>
      <c r="C754" s="36"/>
      <c r="D754" s="197"/>
      <c r="E754" s="198"/>
      <c r="F754" s="142" t="str">
        <f>VLOOKUP(C754,'[2]Acha Air Sales Price List'!$B$1:$D$65536,3,FALSE)</f>
        <v>Exchange rate :</v>
      </c>
      <c r="G754" s="21">
        <f>ROUND(IF(ISBLANK(C754),0,VLOOKUP(C754,'[2]Acha Air Sales Price List'!$B$1:$X$65536,12,FALSE)*$M$14),2)</f>
        <v>0</v>
      </c>
      <c r="H754" s="21"/>
      <c r="I754" s="22">
        <f t="shared" si="18"/>
        <v>0</v>
      </c>
      <c r="J754" s="14"/>
    </row>
    <row r="755" spans="1:10" ht="12.4" hidden="1" customHeight="1">
      <c r="A755" s="13"/>
      <c r="B755" s="1"/>
      <c r="C755" s="36"/>
      <c r="D755" s="197"/>
      <c r="E755" s="198"/>
      <c r="F755" s="142" t="str">
        <f>VLOOKUP(C755,'[2]Acha Air Sales Price List'!$B$1:$D$65536,3,FALSE)</f>
        <v>Exchange rate :</v>
      </c>
      <c r="G755" s="21">
        <f>ROUND(IF(ISBLANK(C755),0,VLOOKUP(C755,'[2]Acha Air Sales Price List'!$B$1:$X$65536,12,FALSE)*$M$14),2)</f>
        <v>0</v>
      </c>
      <c r="H755" s="21"/>
      <c r="I755" s="22">
        <f t="shared" si="18"/>
        <v>0</v>
      </c>
      <c r="J755" s="14"/>
    </row>
    <row r="756" spans="1:10" ht="12.4" hidden="1" customHeight="1">
      <c r="A756" s="13"/>
      <c r="B756" s="1"/>
      <c r="C756" s="36"/>
      <c r="D756" s="197"/>
      <c r="E756" s="198"/>
      <c r="F756" s="142" t="str">
        <f>VLOOKUP(C756,'[2]Acha Air Sales Price List'!$B$1:$D$65536,3,FALSE)</f>
        <v>Exchange rate :</v>
      </c>
      <c r="G756" s="21">
        <f>ROUND(IF(ISBLANK(C756),0,VLOOKUP(C756,'[2]Acha Air Sales Price List'!$B$1:$X$65536,12,FALSE)*$M$14),2)</f>
        <v>0</v>
      </c>
      <c r="H756" s="21"/>
      <c r="I756" s="22">
        <f t="shared" si="18"/>
        <v>0</v>
      </c>
      <c r="J756" s="14"/>
    </row>
    <row r="757" spans="1:10" ht="12.4" hidden="1" customHeight="1">
      <c r="A757" s="13"/>
      <c r="B757" s="1"/>
      <c r="C757" s="36"/>
      <c r="D757" s="197"/>
      <c r="E757" s="198"/>
      <c r="F757" s="142" t="str">
        <f>VLOOKUP(C757,'[2]Acha Air Sales Price List'!$B$1:$D$65536,3,FALSE)</f>
        <v>Exchange rate :</v>
      </c>
      <c r="G757" s="21">
        <f>ROUND(IF(ISBLANK(C757),0,VLOOKUP(C757,'[2]Acha Air Sales Price List'!$B$1:$X$65536,12,FALSE)*$M$14),2)</f>
        <v>0</v>
      </c>
      <c r="H757" s="21"/>
      <c r="I757" s="22">
        <f t="shared" si="18"/>
        <v>0</v>
      </c>
      <c r="J757" s="14"/>
    </row>
    <row r="758" spans="1:10" ht="12.4" hidden="1" customHeight="1">
      <c r="A758" s="13"/>
      <c r="B758" s="1"/>
      <c r="C758" s="36"/>
      <c r="D758" s="197"/>
      <c r="E758" s="198"/>
      <c r="F758" s="142" t="str">
        <f>VLOOKUP(C758,'[2]Acha Air Sales Price List'!$B$1:$D$65536,3,FALSE)</f>
        <v>Exchange rate :</v>
      </c>
      <c r="G758" s="21">
        <f>ROUND(IF(ISBLANK(C758),0,VLOOKUP(C758,'[2]Acha Air Sales Price List'!$B$1:$X$65536,12,FALSE)*$M$14),2)</f>
        <v>0</v>
      </c>
      <c r="H758" s="21"/>
      <c r="I758" s="22">
        <f t="shared" si="18"/>
        <v>0</v>
      </c>
      <c r="J758" s="14"/>
    </row>
    <row r="759" spans="1:10" ht="12.4" hidden="1" customHeight="1">
      <c r="A759" s="13"/>
      <c r="B759" s="1"/>
      <c r="C759" s="36"/>
      <c r="D759" s="197"/>
      <c r="E759" s="198"/>
      <c r="F759" s="142" t="str">
        <f>VLOOKUP(C759,'[2]Acha Air Sales Price List'!$B$1:$D$65536,3,FALSE)</f>
        <v>Exchange rate :</v>
      </c>
      <c r="G759" s="21">
        <f>ROUND(IF(ISBLANK(C759),0,VLOOKUP(C759,'[2]Acha Air Sales Price List'!$B$1:$X$65536,12,FALSE)*$M$14),2)</f>
        <v>0</v>
      </c>
      <c r="H759" s="21"/>
      <c r="I759" s="22">
        <f t="shared" si="18"/>
        <v>0</v>
      </c>
      <c r="J759" s="14"/>
    </row>
    <row r="760" spans="1:10" ht="12.4" hidden="1" customHeight="1">
      <c r="A760" s="13"/>
      <c r="B760" s="1"/>
      <c r="C760" s="36"/>
      <c r="D760" s="197"/>
      <c r="E760" s="198"/>
      <c r="F760" s="142" t="str">
        <f>VLOOKUP(C760,'[2]Acha Air Sales Price List'!$B$1:$D$65536,3,FALSE)</f>
        <v>Exchange rate :</v>
      </c>
      <c r="G760" s="21">
        <f>ROUND(IF(ISBLANK(C760),0,VLOOKUP(C760,'[2]Acha Air Sales Price List'!$B$1:$X$65536,12,FALSE)*$M$14),2)</f>
        <v>0</v>
      </c>
      <c r="H760" s="21"/>
      <c r="I760" s="22">
        <f t="shared" si="18"/>
        <v>0</v>
      </c>
      <c r="J760" s="14"/>
    </row>
    <row r="761" spans="1:10" ht="12.4" hidden="1" customHeight="1">
      <c r="A761" s="13"/>
      <c r="B761" s="1"/>
      <c r="C761" s="36"/>
      <c r="D761" s="197"/>
      <c r="E761" s="198"/>
      <c r="F761" s="142" t="str">
        <f>VLOOKUP(C761,'[2]Acha Air Sales Price List'!$B$1:$D$65536,3,FALSE)</f>
        <v>Exchange rate :</v>
      </c>
      <c r="G761" s="21">
        <f>ROUND(IF(ISBLANK(C761),0,VLOOKUP(C761,'[2]Acha Air Sales Price List'!$B$1:$X$65536,12,FALSE)*$M$14),2)</f>
        <v>0</v>
      </c>
      <c r="H761" s="21"/>
      <c r="I761" s="22">
        <f t="shared" si="18"/>
        <v>0</v>
      </c>
      <c r="J761" s="14"/>
    </row>
    <row r="762" spans="1:10" ht="12.4" hidden="1" customHeight="1">
      <c r="A762" s="13"/>
      <c r="B762" s="1"/>
      <c r="C762" s="36"/>
      <c r="D762" s="197"/>
      <c r="E762" s="198"/>
      <c r="F762" s="142" t="str">
        <f>VLOOKUP(C762,'[2]Acha Air Sales Price List'!$B$1:$D$65536,3,FALSE)</f>
        <v>Exchange rate :</v>
      </c>
      <c r="G762" s="21">
        <f>ROUND(IF(ISBLANK(C762),0,VLOOKUP(C762,'[2]Acha Air Sales Price List'!$B$1:$X$65536,12,FALSE)*$M$14),2)</f>
        <v>0</v>
      </c>
      <c r="H762" s="21"/>
      <c r="I762" s="22">
        <f t="shared" si="18"/>
        <v>0</v>
      </c>
      <c r="J762" s="14"/>
    </row>
    <row r="763" spans="1:10" ht="12.4" hidden="1" customHeight="1">
      <c r="A763" s="13"/>
      <c r="B763" s="1"/>
      <c r="C763" s="36"/>
      <c r="D763" s="197"/>
      <c r="E763" s="198"/>
      <c r="F763" s="142" t="str">
        <f>VLOOKUP(C763,'[2]Acha Air Sales Price List'!$B$1:$D$65536,3,FALSE)</f>
        <v>Exchange rate :</v>
      </c>
      <c r="G763" s="21">
        <f>ROUND(IF(ISBLANK(C763),0,VLOOKUP(C763,'[2]Acha Air Sales Price List'!$B$1:$X$65536,12,FALSE)*$M$14),2)</f>
        <v>0</v>
      </c>
      <c r="H763" s="21"/>
      <c r="I763" s="22">
        <f t="shared" si="18"/>
        <v>0</v>
      </c>
      <c r="J763" s="14"/>
    </row>
    <row r="764" spans="1:10" ht="12.4" hidden="1" customHeight="1">
      <c r="A764" s="13"/>
      <c r="B764" s="1"/>
      <c r="C764" s="36"/>
      <c r="D764" s="197"/>
      <c r="E764" s="198"/>
      <c r="F764" s="142" t="str">
        <f>VLOOKUP(C764,'[2]Acha Air Sales Price List'!$B$1:$D$65536,3,FALSE)</f>
        <v>Exchange rate :</v>
      </c>
      <c r="G764" s="21">
        <f>ROUND(IF(ISBLANK(C764),0,VLOOKUP(C764,'[2]Acha Air Sales Price List'!$B$1:$X$65536,12,FALSE)*$M$14),2)</f>
        <v>0</v>
      </c>
      <c r="H764" s="21"/>
      <c r="I764" s="22">
        <f t="shared" si="18"/>
        <v>0</v>
      </c>
      <c r="J764" s="14"/>
    </row>
    <row r="765" spans="1:10" ht="12.4" hidden="1" customHeight="1">
      <c r="A765" s="13"/>
      <c r="B765" s="1"/>
      <c r="C765" s="36"/>
      <c r="D765" s="197"/>
      <c r="E765" s="198"/>
      <c r="F765" s="142" t="str">
        <f>VLOOKUP(C765,'[2]Acha Air Sales Price List'!$B$1:$D$65536,3,FALSE)</f>
        <v>Exchange rate :</v>
      </c>
      <c r="G765" s="21">
        <f>ROUND(IF(ISBLANK(C765),0,VLOOKUP(C765,'[2]Acha Air Sales Price List'!$B$1:$X$65536,12,FALSE)*$M$14),2)</f>
        <v>0</v>
      </c>
      <c r="H765" s="21"/>
      <c r="I765" s="22">
        <f t="shared" si="18"/>
        <v>0</v>
      </c>
      <c r="J765" s="14"/>
    </row>
    <row r="766" spans="1:10" ht="12.4" hidden="1" customHeight="1">
      <c r="A766" s="13"/>
      <c r="B766" s="1"/>
      <c r="C766" s="36"/>
      <c r="D766" s="197"/>
      <c r="E766" s="198"/>
      <c r="F766" s="142" t="str">
        <f>VLOOKUP(C766,'[2]Acha Air Sales Price List'!$B$1:$D$65536,3,FALSE)</f>
        <v>Exchange rate :</v>
      </c>
      <c r="G766" s="21">
        <f>ROUND(IF(ISBLANK(C766),0,VLOOKUP(C766,'[2]Acha Air Sales Price List'!$B$1:$X$65536,12,FALSE)*$M$14),2)</f>
        <v>0</v>
      </c>
      <c r="H766" s="21"/>
      <c r="I766" s="22">
        <f t="shared" si="18"/>
        <v>0</v>
      </c>
      <c r="J766" s="14"/>
    </row>
    <row r="767" spans="1:10" ht="12.4" hidden="1" customHeight="1">
      <c r="A767" s="13"/>
      <c r="B767" s="1"/>
      <c r="C767" s="36"/>
      <c r="D767" s="197"/>
      <c r="E767" s="198"/>
      <c r="F767" s="142" t="str">
        <f>VLOOKUP(C767,'[2]Acha Air Sales Price List'!$B$1:$D$65536,3,FALSE)</f>
        <v>Exchange rate :</v>
      </c>
      <c r="G767" s="21">
        <f>ROUND(IF(ISBLANK(C767),0,VLOOKUP(C767,'[2]Acha Air Sales Price List'!$B$1:$X$65536,12,FALSE)*$M$14),2)</f>
        <v>0</v>
      </c>
      <c r="H767" s="21"/>
      <c r="I767" s="22">
        <f t="shared" si="18"/>
        <v>0</v>
      </c>
      <c r="J767" s="14"/>
    </row>
    <row r="768" spans="1:10" ht="12.4" hidden="1" customHeight="1">
      <c r="A768" s="13"/>
      <c r="B768" s="1"/>
      <c r="C768" s="36"/>
      <c r="D768" s="197"/>
      <c r="E768" s="198"/>
      <c r="F768" s="142" t="str">
        <f>VLOOKUP(C768,'[2]Acha Air Sales Price List'!$B$1:$D$65536,3,FALSE)</f>
        <v>Exchange rate :</v>
      </c>
      <c r="G768" s="21">
        <f>ROUND(IF(ISBLANK(C768),0,VLOOKUP(C768,'[2]Acha Air Sales Price List'!$B$1:$X$65536,12,FALSE)*$M$14),2)</f>
        <v>0</v>
      </c>
      <c r="H768" s="21"/>
      <c r="I768" s="22">
        <f t="shared" si="18"/>
        <v>0</v>
      </c>
      <c r="J768" s="14"/>
    </row>
    <row r="769" spans="1:10" ht="12.4" hidden="1" customHeight="1">
      <c r="A769" s="13"/>
      <c r="B769" s="1"/>
      <c r="C769" s="36"/>
      <c r="D769" s="197"/>
      <c r="E769" s="198"/>
      <c r="F769" s="142" t="str">
        <f>VLOOKUP(C769,'[2]Acha Air Sales Price List'!$B$1:$D$65536,3,FALSE)</f>
        <v>Exchange rate :</v>
      </c>
      <c r="G769" s="21">
        <f>ROUND(IF(ISBLANK(C769),0,VLOOKUP(C769,'[2]Acha Air Sales Price List'!$B$1:$X$65536,12,FALSE)*$M$14),2)</f>
        <v>0</v>
      </c>
      <c r="H769" s="21"/>
      <c r="I769" s="22">
        <f t="shared" si="18"/>
        <v>0</v>
      </c>
      <c r="J769" s="14"/>
    </row>
    <row r="770" spans="1:10" ht="12.4" hidden="1" customHeight="1">
      <c r="A770" s="13"/>
      <c r="B770" s="1"/>
      <c r="C770" s="36"/>
      <c r="D770" s="197"/>
      <c r="E770" s="198"/>
      <c r="F770" s="142" t="str">
        <f>VLOOKUP(C770,'[2]Acha Air Sales Price List'!$B$1:$D$65536,3,FALSE)</f>
        <v>Exchange rate :</v>
      </c>
      <c r="G770" s="21">
        <f>ROUND(IF(ISBLANK(C770),0,VLOOKUP(C770,'[2]Acha Air Sales Price List'!$B$1:$X$65536,12,FALSE)*$M$14),2)</f>
        <v>0</v>
      </c>
      <c r="H770" s="21"/>
      <c r="I770" s="22">
        <f t="shared" si="18"/>
        <v>0</v>
      </c>
      <c r="J770" s="14"/>
    </row>
    <row r="771" spans="1:10" ht="12.4" hidden="1" customHeight="1">
      <c r="A771" s="13"/>
      <c r="B771" s="1"/>
      <c r="C771" s="36"/>
      <c r="D771" s="197"/>
      <c r="E771" s="198"/>
      <c r="F771" s="142" t="str">
        <f>VLOOKUP(C771,'[2]Acha Air Sales Price List'!$B$1:$D$65536,3,FALSE)</f>
        <v>Exchange rate :</v>
      </c>
      <c r="G771" s="21">
        <f>ROUND(IF(ISBLANK(C771),0,VLOOKUP(C771,'[2]Acha Air Sales Price List'!$B$1:$X$65536,12,FALSE)*$M$14),2)</f>
        <v>0</v>
      </c>
      <c r="H771" s="21"/>
      <c r="I771" s="22">
        <f t="shared" si="18"/>
        <v>0</v>
      </c>
      <c r="J771" s="14"/>
    </row>
    <row r="772" spans="1:10" ht="12.4" hidden="1" customHeight="1">
      <c r="A772" s="13"/>
      <c r="B772" s="1"/>
      <c r="C772" s="36"/>
      <c r="D772" s="197"/>
      <c r="E772" s="198"/>
      <c r="F772" s="142" t="str">
        <f>VLOOKUP(C772,'[2]Acha Air Sales Price List'!$B$1:$D$65536,3,FALSE)</f>
        <v>Exchange rate :</v>
      </c>
      <c r="G772" s="21">
        <f>ROUND(IF(ISBLANK(C772),0,VLOOKUP(C772,'[2]Acha Air Sales Price List'!$B$1:$X$65536,12,FALSE)*$M$14),2)</f>
        <v>0</v>
      </c>
      <c r="H772" s="21"/>
      <c r="I772" s="22">
        <f t="shared" si="18"/>
        <v>0</v>
      </c>
      <c r="J772" s="14"/>
    </row>
    <row r="773" spans="1:10" ht="12.4" hidden="1" customHeight="1">
      <c r="A773" s="13"/>
      <c r="B773" s="1"/>
      <c r="C773" s="36"/>
      <c r="D773" s="197"/>
      <c r="E773" s="198"/>
      <c r="F773" s="142" t="str">
        <f>VLOOKUP(C773,'[2]Acha Air Sales Price List'!$B$1:$D$65536,3,FALSE)</f>
        <v>Exchange rate :</v>
      </c>
      <c r="G773" s="21">
        <f>ROUND(IF(ISBLANK(C773),0,VLOOKUP(C773,'[2]Acha Air Sales Price List'!$B$1:$X$65536,12,FALSE)*$M$14),2)</f>
        <v>0</v>
      </c>
      <c r="H773" s="21"/>
      <c r="I773" s="22">
        <f t="shared" si="18"/>
        <v>0</v>
      </c>
      <c r="J773" s="14"/>
    </row>
    <row r="774" spans="1:10" ht="12.4" hidden="1" customHeight="1">
      <c r="A774" s="13"/>
      <c r="B774" s="1"/>
      <c r="C774" s="36"/>
      <c r="D774" s="197"/>
      <c r="E774" s="198"/>
      <c r="F774" s="142" t="str">
        <f>VLOOKUP(C774,'[2]Acha Air Sales Price List'!$B$1:$D$65536,3,FALSE)</f>
        <v>Exchange rate :</v>
      </c>
      <c r="G774" s="21">
        <f>ROUND(IF(ISBLANK(C774),0,VLOOKUP(C774,'[2]Acha Air Sales Price List'!$B$1:$X$65536,12,FALSE)*$M$14),2)</f>
        <v>0</v>
      </c>
      <c r="H774" s="21"/>
      <c r="I774" s="22">
        <f t="shared" si="18"/>
        <v>0</v>
      </c>
      <c r="J774" s="14"/>
    </row>
    <row r="775" spans="1:10" ht="12.4" hidden="1" customHeight="1">
      <c r="A775" s="13"/>
      <c r="B775" s="1"/>
      <c r="C775" s="36"/>
      <c r="D775" s="197"/>
      <c r="E775" s="198"/>
      <c r="F775" s="142" t="str">
        <f>VLOOKUP(C775,'[2]Acha Air Sales Price List'!$B$1:$D$65536,3,FALSE)</f>
        <v>Exchange rate :</v>
      </c>
      <c r="G775" s="21">
        <f>ROUND(IF(ISBLANK(C775),0,VLOOKUP(C775,'[2]Acha Air Sales Price List'!$B$1:$X$65536,12,FALSE)*$M$14),2)</f>
        <v>0</v>
      </c>
      <c r="H775" s="21"/>
      <c r="I775" s="22">
        <f t="shared" si="18"/>
        <v>0</v>
      </c>
      <c r="J775" s="14"/>
    </row>
    <row r="776" spans="1:10" ht="12.4" hidden="1" customHeight="1">
      <c r="A776" s="13"/>
      <c r="B776" s="1"/>
      <c r="C776" s="36"/>
      <c r="D776" s="197"/>
      <c r="E776" s="198"/>
      <c r="F776" s="142" t="str">
        <f>VLOOKUP(C776,'[2]Acha Air Sales Price List'!$B$1:$D$65536,3,FALSE)</f>
        <v>Exchange rate :</v>
      </c>
      <c r="G776" s="21">
        <f>ROUND(IF(ISBLANK(C776),0,VLOOKUP(C776,'[2]Acha Air Sales Price List'!$B$1:$X$65536,12,FALSE)*$M$14),2)</f>
        <v>0</v>
      </c>
      <c r="H776" s="21"/>
      <c r="I776" s="22">
        <f t="shared" si="18"/>
        <v>0</v>
      </c>
      <c r="J776" s="14"/>
    </row>
    <row r="777" spans="1:10" ht="12.4" hidden="1" customHeight="1">
      <c r="A777" s="13"/>
      <c r="B777" s="1"/>
      <c r="C777" s="37"/>
      <c r="D777" s="197"/>
      <c r="E777" s="198"/>
      <c r="F777" s="142" t="str">
        <f>VLOOKUP(C777,'[2]Acha Air Sales Price List'!$B$1:$D$65536,3,FALSE)</f>
        <v>Exchange rate :</v>
      </c>
      <c r="G777" s="21">
        <f>ROUND(IF(ISBLANK(C777),0,VLOOKUP(C777,'[2]Acha Air Sales Price List'!$B$1:$X$65536,12,FALSE)*$M$14),2)</f>
        <v>0</v>
      </c>
      <c r="H777" s="21"/>
      <c r="I777" s="22">
        <f>ROUND(IF(ISNUMBER(B777), G777*B777, 0),5)</f>
        <v>0</v>
      </c>
      <c r="J777" s="14"/>
    </row>
    <row r="778" spans="1:10" ht="12" hidden="1" customHeight="1">
      <c r="A778" s="13"/>
      <c r="B778" s="1"/>
      <c r="C778" s="36"/>
      <c r="D778" s="197"/>
      <c r="E778" s="198"/>
      <c r="F778" s="142" t="str">
        <f>VLOOKUP(C778,'[2]Acha Air Sales Price List'!$B$1:$D$65536,3,FALSE)</f>
        <v>Exchange rate :</v>
      </c>
      <c r="G778" s="21">
        <f>ROUND(IF(ISBLANK(C778),0,VLOOKUP(C778,'[2]Acha Air Sales Price List'!$B$1:$X$65536,12,FALSE)*$M$14),2)</f>
        <v>0</v>
      </c>
      <c r="H778" s="21"/>
      <c r="I778" s="22">
        <f t="shared" ref="I778:I841" si="19">ROUND(IF(ISNUMBER(B778), G778*B778, 0),5)</f>
        <v>0</v>
      </c>
      <c r="J778" s="14"/>
    </row>
    <row r="779" spans="1:10" ht="12.4" hidden="1" customHeight="1">
      <c r="A779" s="13"/>
      <c r="B779" s="1"/>
      <c r="C779" s="36"/>
      <c r="D779" s="197"/>
      <c r="E779" s="198"/>
      <c r="F779" s="142" t="str">
        <f>VLOOKUP(C779,'[2]Acha Air Sales Price List'!$B$1:$D$65536,3,FALSE)</f>
        <v>Exchange rate :</v>
      </c>
      <c r="G779" s="21">
        <f>ROUND(IF(ISBLANK(C779),0,VLOOKUP(C779,'[2]Acha Air Sales Price List'!$B$1:$X$65536,12,FALSE)*$M$14),2)</f>
        <v>0</v>
      </c>
      <c r="H779" s="21"/>
      <c r="I779" s="22">
        <f t="shared" si="19"/>
        <v>0</v>
      </c>
      <c r="J779" s="14"/>
    </row>
    <row r="780" spans="1:10" ht="12.4" hidden="1" customHeight="1">
      <c r="A780" s="13"/>
      <c r="B780" s="1"/>
      <c r="C780" s="36"/>
      <c r="D780" s="197"/>
      <c r="E780" s="198"/>
      <c r="F780" s="142" t="str">
        <f>VLOOKUP(C780,'[2]Acha Air Sales Price List'!$B$1:$D$65536,3,FALSE)</f>
        <v>Exchange rate :</v>
      </c>
      <c r="G780" s="21">
        <f>ROUND(IF(ISBLANK(C780),0,VLOOKUP(C780,'[2]Acha Air Sales Price List'!$B$1:$X$65536,12,FALSE)*$M$14),2)</f>
        <v>0</v>
      </c>
      <c r="H780" s="21"/>
      <c r="I780" s="22">
        <f t="shared" si="19"/>
        <v>0</v>
      </c>
      <c r="J780" s="14"/>
    </row>
    <row r="781" spans="1:10" ht="12.4" hidden="1" customHeight="1">
      <c r="A781" s="13"/>
      <c r="B781" s="1"/>
      <c r="C781" s="36"/>
      <c r="D781" s="197"/>
      <c r="E781" s="198"/>
      <c r="F781" s="142" t="str">
        <f>VLOOKUP(C781,'[2]Acha Air Sales Price List'!$B$1:$D$65536,3,FALSE)</f>
        <v>Exchange rate :</v>
      </c>
      <c r="G781" s="21">
        <f>ROUND(IF(ISBLANK(C781),0,VLOOKUP(C781,'[2]Acha Air Sales Price List'!$B$1:$X$65536,12,FALSE)*$M$14),2)</f>
        <v>0</v>
      </c>
      <c r="H781" s="21"/>
      <c r="I781" s="22">
        <f t="shared" si="19"/>
        <v>0</v>
      </c>
      <c r="J781" s="14"/>
    </row>
    <row r="782" spans="1:10" ht="12.4" hidden="1" customHeight="1">
      <c r="A782" s="13"/>
      <c r="B782" s="1"/>
      <c r="C782" s="36"/>
      <c r="D782" s="197"/>
      <c r="E782" s="198"/>
      <c r="F782" s="142" t="str">
        <f>VLOOKUP(C782,'[2]Acha Air Sales Price List'!$B$1:$D$65536,3,FALSE)</f>
        <v>Exchange rate :</v>
      </c>
      <c r="G782" s="21">
        <f>ROUND(IF(ISBLANK(C782),0,VLOOKUP(C782,'[2]Acha Air Sales Price List'!$B$1:$X$65536,12,FALSE)*$M$14),2)</f>
        <v>0</v>
      </c>
      <c r="H782" s="21"/>
      <c r="I782" s="22">
        <f t="shared" si="19"/>
        <v>0</v>
      </c>
      <c r="J782" s="14"/>
    </row>
    <row r="783" spans="1:10" ht="12.4" hidden="1" customHeight="1">
      <c r="A783" s="13"/>
      <c r="B783" s="1"/>
      <c r="C783" s="36"/>
      <c r="D783" s="197"/>
      <c r="E783" s="198"/>
      <c r="F783" s="142" t="str">
        <f>VLOOKUP(C783,'[2]Acha Air Sales Price List'!$B$1:$D$65536,3,FALSE)</f>
        <v>Exchange rate :</v>
      </c>
      <c r="G783" s="21">
        <f>ROUND(IF(ISBLANK(C783),0,VLOOKUP(C783,'[2]Acha Air Sales Price List'!$B$1:$X$65536,12,FALSE)*$M$14),2)</f>
        <v>0</v>
      </c>
      <c r="H783" s="21"/>
      <c r="I783" s="22">
        <f t="shared" si="19"/>
        <v>0</v>
      </c>
      <c r="J783" s="14"/>
    </row>
    <row r="784" spans="1:10" ht="12.4" hidden="1" customHeight="1">
      <c r="A784" s="13"/>
      <c r="B784" s="1"/>
      <c r="C784" s="36"/>
      <c r="D784" s="197"/>
      <c r="E784" s="198"/>
      <c r="F784" s="142" t="str">
        <f>VLOOKUP(C784,'[2]Acha Air Sales Price List'!$B$1:$D$65536,3,FALSE)</f>
        <v>Exchange rate :</v>
      </c>
      <c r="G784" s="21">
        <f>ROUND(IF(ISBLANK(C784),0,VLOOKUP(C784,'[2]Acha Air Sales Price List'!$B$1:$X$65536,12,FALSE)*$M$14),2)</f>
        <v>0</v>
      </c>
      <c r="H784" s="21"/>
      <c r="I784" s="22">
        <f t="shared" si="19"/>
        <v>0</v>
      </c>
      <c r="J784" s="14"/>
    </row>
    <row r="785" spans="1:10" ht="12.4" hidden="1" customHeight="1">
      <c r="A785" s="13"/>
      <c r="B785" s="1"/>
      <c r="C785" s="36"/>
      <c r="D785" s="197"/>
      <c r="E785" s="198"/>
      <c r="F785" s="142" t="str">
        <f>VLOOKUP(C785,'[2]Acha Air Sales Price List'!$B$1:$D$65536,3,FALSE)</f>
        <v>Exchange rate :</v>
      </c>
      <c r="G785" s="21">
        <f>ROUND(IF(ISBLANK(C785),0,VLOOKUP(C785,'[2]Acha Air Sales Price List'!$B$1:$X$65536,12,FALSE)*$M$14),2)</f>
        <v>0</v>
      </c>
      <c r="H785" s="21"/>
      <c r="I785" s="22">
        <f t="shared" si="19"/>
        <v>0</v>
      </c>
      <c r="J785" s="14"/>
    </row>
    <row r="786" spans="1:10" ht="12.4" hidden="1" customHeight="1">
      <c r="A786" s="13"/>
      <c r="B786" s="1"/>
      <c r="C786" s="36"/>
      <c r="D786" s="197"/>
      <c r="E786" s="198"/>
      <c r="F786" s="142" t="str">
        <f>VLOOKUP(C786,'[2]Acha Air Sales Price List'!$B$1:$D$65536,3,FALSE)</f>
        <v>Exchange rate :</v>
      </c>
      <c r="G786" s="21">
        <f>ROUND(IF(ISBLANK(C786),0,VLOOKUP(C786,'[2]Acha Air Sales Price List'!$B$1:$X$65536,12,FALSE)*$M$14),2)</f>
        <v>0</v>
      </c>
      <c r="H786" s="21"/>
      <c r="I786" s="22">
        <f t="shared" si="19"/>
        <v>0</v>
      </c>
      <c r="J786" s="14"/>
    </row>
    <row r="787" spans="1:10" ht="12.4" hidden="1" customHeight="1">
      <c r="A787" s="13"/>
      <c r="B787" s="1"/>
      <c r="C787" s="36"/>
      <c r="D787" s="197"/>
      <c r="E787" s="198"/>
      <c r="F787" s="142" t="str">
        <f>VLOOKUP(C787,'[2]Acha Air Sales Price List'!$B$1:$D$65536,3,FALSE)</f>
        <v>Exchange rate :</v>
      </c>
      <c r="G787" s="21">
        <f>ROUND(IF(ISBLANK(C787),0,VLOOKUP(C787,'[2]Acha Air Sales Price List'!$B$1:$X$65536,12,FALSE)*$M$14),2)</f>
        <v>0</v>
      </c>
      <c r="H787" s="21"/>
      <c r="I787" s="22">
        <f t="shared" si="19"/>
        <v>0</v>
      </c>
      <c r="J787" s="14"/>
    </row>
    <row r="788" spans="1:10" ht="12.4" hidden="1" customHeight="1">
      <c r="A788" s="13"/>
      <c r="B788" s="1"/>
      <c r="C788" s="36"/>
      <c r="D788" s="197"/>
      <c r="E788" s="198"/>
      <c r="F788" s="142" t="str">
        <f>VLOOKUP(C788,'[2]Acha Air Sales Price List'!$B$1:$D$65536,3,FALSE)</f>
        <v>Exchange rate :</v>
      </c>
      <c r="G788" s="21">
        <f>ROUND(IF(ISBLANK(C788),0,VLOOKUP(C788,'[2]Acha Air Sales Price List'!$B$1:$X$65536,12,FALSE)*$M$14),2)</f>
        <v>0</v>
      </c>
      <c r="H788" s="21"/>
      <c r="I788" s="22">
        <f t="shared" si="19"/>
        <v>0</v>
      </c>
      <c r="J788" s="14"/>
    </row>
    <row r="789" spans="1:10" ht="12.4" hidden="1" customHeight="1">
      <c r="A789" s="13"/>
      <c r="B789" s="1"/>
      <c r="C789" s="36"/>
      <c r="D789" s="197"/>
      <c r="E789" s="198"/>
      <c r="F789" s="142" t="str">
        <f>VLOOKUP(C789,'[2]Acha Air Sales Price List'!$B$1:$D$65536,3,FALSE)</f>
        <v>Exchange rate :</v>
      </c>
      <c r="G789" s="21">
        <f>ROUND(IF(ISBLANK(C789),0,VLOOKUP(C789,'[2]Acha Air Sales Price List'!$B$1:$X$65536,12,FALSE)*$M$14),2)</f>
        <v>0</v>
      </c>
      <c r="H789" s="21"/>
      <c r="I789" s="22">
        <f t="shared" si="19"/>
        <v>0</v>
      </c>
      <c r="J789" s="14"/>
    </row>
    <row r="790" spans="1:10" ht="12.4" hidden="1" customHeight="1">
      <c r="A790" s="13"/>
      <c r="B790" s="1"/>
      <c r="C790" s="36"/>
      <c r="D790" s="197"/>
      <c r="E790" s="198"/>
      <c r="F790" s="142" t="str">
        <f>VLOOKUP(C790,'[2]Acha Air Sales Price List'!$B$1:$D$65536,3,FALSE)</f>
        <v>Exchange rate :</v>
      </c>
      <c r="G790" s="21">
        <f>ROUND(IF(ISBLANK(C790),0,VLOOKUP(C790,'[2]Acha Air Sales Price List'!$B$1:$X$65536,12,FALSE)*$M$14),2)</f>
        <v>0</v>
      </c>
      <c r="H790" s="21"/>
      <c r="I790" s="22">
        <f t="shared" si="19"/>
        <v>0</v>
      </c>
      <c r="J790" s="14"/>
    </row>
    <row r="791" spans="1:10" ht="12.4" hidden="1" customHeight="1">
      <c r="A791" s="13"/>
      <c r="B791" s="1"/>
      <c r="C791" s="36"/>
      <c r="D791" s="197"/>
      <c r="E791" s="198"/>
      <c r="F791" s="142" t="str">
        <f>VLOOKUP(C791,'[2]Acha Air Sales Price List'!$B$1:$D$65536,3,FALSE)</f>
        <v>Exchange rate :</v>
      </c>
      <c r="G791" s="21">
        <f>ROUND(IF(ISBLANK(C791),0,VLOOKUP(C791,'[2]Acha Air Sales Price List'!$B$1:$X$65536,12,FALSE)*$M$14),2)</f>
        <v>0</v>
      </c>
      <c r="H791" s="21"/>
      <c r="I791" s="22">
        <f t="shared" si="19"/>
        <v>0</v>
      </c>
      <c r="J791" s="14"/>
    </row>
    <row r="792" spans="1:10" ht="12.4" hidden="1" customHeight="1">
      <c r="A792" s="13"/>
      <c r="B792" s="1"/>
      <c r="C792" s="36"/>
      <c r="D792" s="197"/>
      <c r="E792" s="198"/>
      <c r="F792" s="142" t="str">
        <f>VLOOKUP(C792,'[2]Acha Air Sales Price List'!$B$1:$D$65536,3,FALSE)</f>
        <v>Exchange rate :</v>
      </c>
      <c r="G792" s="21">
        <f>ROUND(IF(ISBLANK(C792),0,VLOOKUP(C792,'[2]Acha Air Sales Price List'!$B$1:$X$65536,12,FALSE)*$M$14),2)</f>
        <v>0</v>
      </c>
      <c r="H792" s="21"/>
      <c r="I792" s="22">
        <f t="shared" si="19"/>
        <v>0</v>
      </c>
      <c r="J792" s="14"/>
    </row>
    <row r="793" spans="1:10" ht="12.4" hidden="1" customHeight="1">
      <c r="A793" s="13"/>
      <c r="B793" s="1"/>
      <c r="C793" s="36"/>
      <c r="D793" s="197"/>
      <c r="E793" s="198"/>
      <c r="F793" s="142" t="str">
        <f>VLOOKUP(C793,'[2]Acha Air Sales Price List'!$B$1:$D$65536,3,FALSE)</f>
        <v>Exchange rate :</v>
      </c>
      <c r="G793" s="21">
        <f>ROUND(IF(ISBLANK(C793),0,VLOOKUP(C793,'[2]Acha Air Sales Price List'!$B$1:$X$65536,12,FALSE)*$M$14),2)</f>
        <v>0</v>
      </c>
      <c r="H793" s="21"/>
      <c r="I793" s="22">
        <f t="shared" si="19"/>
        <v>0</v>
      </c>
      <c r="J793" s="14"/>
    </row>
    <row r="794" spans="1:10" ht="12.4" hidden="1" customHeight="1">
      <c r="A794" s="13"/>
      <c r="B794" s="1"/>
      <c r="C794" s="36"/>
      <c r="D794" s="197"/>
      <c r="E794" s="198"/>
      <c r="F794" s="142" t="str">
        <f>VLOOKUP(C794,'[2]Acha Air Sales Price List'!$B$1:$D$65536,3,FALSE)</f>
        <v>Exchange rate :</v>
      </c>
      <c r="G794" s="21">
        <f>ROUND(IF(ISBLANK(C794),0,VLOOKUP(C794,'[2]Acha Air Sales Price List'!$B$1:$X$65536,12,FALSE)*$M$14),2)</f>
        <v>0</v>
      </c>
      <c r="H794" s="21"/>
      <c r="I794" s="22">
        <f t="shared" si="19"/>
        <v>0</v>
      </c>
      <c r="J794" s="14"/>
    </row>
    <row r="795" spans="1:10" ht="12.4" hidden="1" customHeight="1">
      <c r="A795" s="13"/>
      <c r="B795" s="1"/>
      <c r="C795" s="36"/>
      <c r="D795" s="197"/>
      <c r="E795" s="198"/>
      <c r="F795" s="142" t="str">
        <f>VLOOKUP(C795,'[2]Acha Air Sales Price List'!$B$1:$D$65536,3,FALSE)</f>
        <v>Exchange rate :</v>
      </c>
      <c r="G795" s="21">
        <f>ROUND(IF(ISBLANK(C795),0,VLOOKUP(C795,'[2]Acha Air Sales Price List'!$B$1:$X$65536,12,FALSE)*$M$14),2)</f>
        <v>0</v>
      </c>
      <c r="H795" s="21"/>
      <c r="I795" s="22">
        <f t="shared" si="19"/>
        <v>0</v>
      </c>
      <c r="J795" s="14"/>
    </row>
    <row r="796" spans="1:10" ht="12.4" hidden="1" customHeight="1">
      <c r="A796" s="13"/>
      <c r="B796" s="1"/>
      <c r="C796" s="36"/>
      <c r="D796" s="197"/>
      <c r="E796" s="198"/>
      <c r="F796" s="142" t="str">
        <f>VLOOKUP(C796,'[2]Acha Air Sales Price List'!$B$1:$D$65536,3,FALSE)</f>
        <v>Exchange rate :</v>
      </c>
      <c r="G796" s="21">
        <f>ROUND(IF(ISBLANK(C796),0,VLOOKUP(C796,'[2]Acha Air Sales Price List'!$B$1:$X$65536,12,FALSE)*$M$14),2)</f>
        <v>0</v>
      </c>
      <c r="H796" s="21"/>
      <c r="I796" s="22">
        <f t="shared" si="19"/>
        <v>0</v>
      </c>
      <c r="J796" s="14"/>
    </row>
    <row r="797" spans="1:10" ht="12.4" hidden="1" customHeight="1">
      <c r="A797" s="13"/>
      <c r="B797" s="1"/>
      <c r="C797" s="36"/>
      <c r="D797" s="197"/>
      <c r="E797" s="198"/>
      <c r="F797" s="142" t="str">
        <f>VLOOKUP(C797,'[2]Acha Air Sales Price List'!$B$1:$D$65536,3,FALSE)</f>
        <v>Exchange rate :</v>
      </c>
      <c r="G797" s="21">
        <f>ROUND(IF(ISBLANK(C797),0,VLOOKUP(C797,'[2]Acha Air Sales Price List'!$B$1:$X$65536,12,FALSE)*$M$14),2)</f>
        <v>0</v>
      </c>
      <c r="H797" s="21"/>
      <c r="I797" s="22">
        <f t="shared" si="19"/>
        <v>0</v>
      </c>
      <c r="J797" s="14"/>
    </row>
    <row r="798" spans="1:10" ht="12.4" hidden="1" customHeight="1">
      <c r="A798" s="13"/>
      <c r="B798" s="1"/>
      <c r="C798" s="36"/>
      <c r="D798" s="197"/>
      <c r="E798" s="198"/>
      <c r="F798" s="142" t="str">
        <f>VLOOKUP(C798,'[2]Acha Air Sales Price List'!$B$1:$D$65536,3,FALSE)</f>
        <v>Exchange rate :</v>
      </c>
      <c r="G798" s="21">
        <f>ROUND(IF(ISBLANK(C798),0,VLOOKUP(C798,'[2]Acha Air Sales Price List'!$B$1:$X$65536,12,FALSE)*$M$14),2)</f>
        <v>0</v>
      </c>
      <c r="H798" s="21"/>
      <c r="I798" s="22">
        <f t="shared" si="19"/>
        <v>0</v>
      </c>
      <c r="J798" s="14"/>
    </row>
    <row r="799" spans="1:10" ht="12.4" hidden="1" customHeight="1">
      <c r="A799" s="13"/>
      <c r="B799" s="1"/>
      <c r="C799" s="36"/>
      <c r="D799" s="197"/>
      <c r="E799" s="198"/>
      <c r="F799" s="142" t="str">
        <f>VLOOKUP(C799,'[2]Acha Air Sales Price List'!$B$1:$D$65536,3,FALSE)</f>
        <v>Exchange rate :</v>
      </c>
      <c r="G799" s="21">
        <f>ROUND(IF(ISBLANK(C799),0,VLOOKUP(C799,'[2]Acha Air Sales Price List'!$B$1:$X$65536,12,FALSE)*$M$14),2)</f>
        <v>0</v>
      </c>
      <c r="H799" s="21"/>
      <c r="I799" s="22">
        <f t="shared" si="19"/>
        <v>0</v>
      </c>
      <c r="J799" s="14"/>
    </row>
    <row r="800" spans="1:10" ht="12.4" hidden="1" customHeight="1">
      <c r="A800" s="13"/>
      <c r="B800" s="1"/>
      <c r="C800" s="36"/>
      <c r="D800" s="197"/>
      <c r="E800" s="198"/>
      <c r="F800" s="142" t="str">
        <f>VLOOKUP(C800,'[2]Acha Air Sales Price List'!$B$1:$D$65536,3,FALSE)</f>
        <v>Exchange rate :</v>
      </c>
      <c r="G800" s="21">
        <f>ROUND(IF(ISBLANK(C800),0,VLOOKUP(C800,'[2]Acha Air Sales Price List'!$B$1:$X$65536,12,FALSE)*$M$14),2)</f>
        <v>0</v>
      </c>
      <c r="H800" s="21"/>
      <c r="I800" s="22">
        <f t="shared" si="19"/>
        <v>0</v>
      </c>
      <c r="J800" s="14"/>
    </row>
    <row r="801" spans="1:10" ht="12.4" hidden="1" customHeight="1">
      <c r="A801" s="13"/>
      <c r="B801" s="1"/>
      <c r="C801" s="37"/>
      <c r="D801" s="197"/>
      <c r="E801" s="198"/>
      <c r="F801" s="142" t="str">
        <f>VLOOKUP(C801,'[2]Acha Air Sales Price List'!$B$1:$D$65536,3,FALSE)</f>
        <v>Exchange rate :</v>
      </c>
      <c r="G801" s="21">
        <f>ROUND(IF(ISBLANK(C801),0,VLOOKUP(C801,'[2]Acha Air Sales Price List'!$B$1:$X$65536,12,FALSE)*$M$14),2)</f>
        <v>0</v>
      </c>
      <c r="H801" s="21"/>
      <c r="I801" s="22">
        <f t="shared" si="19"/>
        <v>0</v>
      </c>
      <c r="J801" s="14"/>
    </row>
    <row r="802" spans="1:10" ht="12" hidden="1" customHeight="1">
      <c r="A802" s="13"/>
      <c r="B802" s="1"/>
      <c r="C802" s="36"/>
      <c r="D802" s="197"/>
      <c r="E802" s="198"/>
      <c r="F802" s="142" t="str">
        <f>VLOOKUP(C802,'[2]Acha Air Sales Price List'!$B$1:$D$65536,3,FALSE)</f>
        <v>Exchange rate :</v>
      </c>
      <c r="G802" s="21">
        <f>ROUND(IF(ISBLANK(C802),0,VLOOKUP(C802,'[2]Acha Air Sales Price List'!$B$1:$X$65536,12,FALSE)*$M$14),2)</f>
        <v>0</v>
      </c>
      <c r="H802" s="21"/>
      <c r="I802" s="22">
        <f t="shared" si="19"/>
        <v>0</v>
      </c>
      <c r="J802" s="14"/>
    </row>
    <row r="803" spans="1:10" ht="12.4" hidden="1" customHeight="1">
      <c r="A803" s="13"/>
      <c r="B803" s="1"/>
      <c r="C803" s="36"/>
      <c r="D803" s="197"/>
      <c r="E803" s="198"/>
      <c r="F803" s="142" t="str">
        <f>VLOOKUP(C803,'[2]Acha Air Sales Price List'!$B$1:$D$65536,3,FALSE)</f>
        <v>Exchange rate :</v>
      </c>
      <c r="G803" s="21">
        <f>ROUND(IF(ISBLANK(C803),0,VLOOKUP(C803,'[2]Acha Air Sales Price List'!$B$1:$X$65536,12,FALSE)*$M$14),2)</f>
        <v>0</v>
      </c>
      <c r="H803" s="21"/>
      <c r="I803" s="22">
        <f t="shared" si="19"/>
        <v>0</v>
      </c>
      <c r="J803" s="14"/>
    </row>
    <row r="804" spans="1:10" ht="12.4" hidden="1" customHeight="1">
      <c r="A804" s="13"/>
      <c r="B804" s="1"/>
      <c r="C804" s="36"/>
      <c r="D804" s="197"/>
      <c r="E804" s="198"/>
      <c r="F804" s="142" t="str">
        <f>VLOOKUP(C804,'[2]Acha Air Sales Price List'!$B$1:$D$65536,3,FALSE)</f>
        <v>Exchange rate :</v>
      </c>
      <c r="G804" s="21">
        <f>ROUND(IF(ISBLANK(C804),0,VLOOKUP(C804,'[2]Acha Air Sales Price List'!$B$1:$X$65536,12,FALSE)*$M$14),2)</f>
        <v>0</v>
      </c>
      <c r="H804" s="21"/>
      <c r="I804" s="22">
        <f t="shared" si="19"/>
        <v>0</v>
      </c>
      <c r="J804" s="14"/>
    </row>
    <row r="805" spans="1:10" ht="12.4" hidden="1" customHeight="1">
      <c r="A805" s="13"/>
      <c r="B805" s="1"/>
      <c r="C805" s="36"/>
      <c r="D805" s="197"/>
      <c r="E805" s="198"/>
      <c r="F805" s="142" t="str">
        <f>VLOOKUP(C805,'[2]Acha Air Sales Price List'!$B$1:$D$65536,3,FALSE)</f>
        <v>Exchange rate :</v>
      </c>
      <c r="G805" s="21">
        <f>ROUND(IF(ISBLANK(C805),0,VLOOKUP(C805,'[2]Acha Air Sales Price List'!$B$1:$X$65536,12,FALSE)*$M$14),2)</f>
        <v>0</v>
      </c>
      <c r="H805" s="21"/>
      <c r="I805" s="22">
        <f t="shared" si="19"/>
        <v>0</v>
      </c>
      <c r="J805" s="14"/>
    </row>
    <row r="806" spans="1:10" ht="12.4" hidden="1" customHeight="1">
      <c r="A806" s="13"/>
      <c r="B806" s="1"/>
      <c r="C806" s="36"/>
      <c r="D806" s="197"/>
      <c r="E806" s="198"/>
      <c r="F806" s="142" t="str">
        <f>VLOOKUP(C806,'[2]Acha Air Sales Price List'!$B$1:$D$65536,3,FALSE)</f>
        <v>Exchange rate :</v>
      </c>
      <c r="G806" s="21">
        <f>ROUND(IF(ISBLANK(C806),0,VLOOKUP(C806,'[2]Acha Air Sales Price List'!$B$1:$X$65536,12,FALSE)*$M$14),2)</f>
        <v>0</v>
      </c>
      <c r="H806" s="21"/>
      <c r="I806" s="22">
        <f t="shared" si="19"/>
        <v>0</v>
      </c>
      <c r="J806" s="14"/>
    </row>
    <row r="807" spans="1:10" ht="12.4" hidden="1" customHeight="1">
      <c r="A807" s="13"/>
      <c r="B807" s="1"/>
      <c r="C807" s="36"/>
      <c r="D807" s="197"/>
      <c r="E807" s="198"/>
      <c r="F807" s="142" t="str">
        <f>VLOOKUP(C807,'[2]Acha Air Sales Price List'!$B$1:$D$65536,3,FALSE)</f>
        <v>Exchange rate :</v>
      </c>
      <c r="G807" s="21">
        <f>ROUND(IF(ISBLANK(C807),0,VLOOKUP(C807,'[2]Acha Air Sales Price List'!$B$1:$X$65536,12,FALSE)*$M$14),2)</f>
        <v>0</v>
      </c>
      <c r="H807" s="21"/>
      <c r="I807" s="22">
        <f t="shared" si="19"/>
        <v>0</v>
      </c>
      <c r="J807" s="14"/>
    </row>
    <row r="808" spans="1:10" ht="12.4" hidden="1" customHeight="1">
      <c r="A808" s="13"/>
      <c r="B808" s="1"/>
      <c r="C808" s="36"/>
      <c r="D808" s="197"/>
      <c r="E808" s="198"/>
      <c r="F808" s="142" t="str">
        <f>VLOOKUP(C808,'[2]Acha Air Sales Price List'!$B$1:$D$65536,3,FALSE)</f>
        <v>Exchange rate :</v>
      </c>
      <c r="G808" s="21">
        <f>ROUND(IF(ISBLANK(C808),0,VLOOKUP(C808,'[2]Acha Air Sales Price List'!$B$1:$X$65536,12,FALSE)*$M$14),2)</f>
        <v>0</v>
      </c>
      <c r="H808" s="21"/>
      <c r="I808" s="22">
        <f t="shared" si="19"/>
        <v>0</v>
      </c>
      <c r="J808" s="14"/>
    </row>
    <row r="809" spans="1:10" ht="12.4" hidden="1" customHeight="1">
      <c r="A809" s="13"/>
      <c r="B809" s="1"/>
      <c r="C809" s="36"/>
      <c r="D809" s="197"/>
      <c r="E809" s="198"/>
      <c r="F809" s="142" t="str">
        <f>VLOOKUP(C809,'[2]Acha Air Sales Price List'!$B$1:$D$65536,3,FALSE)</f>
        <v>Exchange rate :</v>
      </c>
      <c r="G809" s="21">
        <f>ROUND(IF(ISBLANK(C809),0,VLOOKUP(C809,'[2]Acha Air Sales Price List'!$B$1:$X$65536,12,FALSE)*$M$14),2)</f>
        <v>0</v>
      </c>
      <c r="H809" s="21"/>
      <c r="I809" s="22">
        <f t="shared" si="19"/>
        <v>0</v>
      </c>
      <c r="J809" s="14"/>
    </row>
    <row r="810" spans="1:10" ht="12.4" hidden="1" customHeight="1">
      <c r="A810" s="13"/>
      <c r="B810" s="1"/>
      <c r="C810" s="36"/>
      <c r="D810" s="197"/>
      <c r="E810" s="198"/>
      <c r="F810" s="142" t="str">
        <f>VLOOKUP(C810,'[2]Acha Air Sales Price List'!$B$1:$D$65536,3,FALSE)</f>
        <v>Exchange rate :</v>
      </c>
      <c r="G810" s="21">
        <f>ROUND(IF(ISBLANK(C810),0,VLOOKUP(C810,'[2]Acha Air Sales Price List'!$B$1:$X$65536,12,FALSE)*$M$14),2)</f>
        <v>0</v>
      </c>
      <c r="H810" s="21"/>
      <c r="I810" s="22">
        <f t="shared" si="19"/>
        <v>0</v>
      </c>
      <c r="J810" s="14"/>
    </row>
    <row r="811" spans="1:10" ht="12.4" hidden="1" customHeight="1">
      <c r="A811" s="13"/>
      <c r="B811" s="1"/>
      <c r="C811" s="36"/>
      <c r="D811" s="197"/>
      <c r="E811" s="198"/>
      <c r="F811" s="142" t="str">
        <f>VLOOKUP(C811,'[2]Acha Air Sales Price List'!$B$1:$D$65536,3,FALSE)</f>
        <v>Exchange rate :</v>
      </c>
      <c r="G811" s="21">
        <f>ROUND(IF(ISBLANK(C811),0,VLOOKUP(C811,'[2]Acha Air Sales Price List'!$B$1:$X$65536,12,FALSE)*$M$14),2)</f>
        <v>0</v>
      </c>
      <c r="H811" s="21"/>
      <c r="I811" s="22">
        <f t="shared" si="19"/>
        <v>0</v>
      </c>
      <c r="J811" s="14"/>
    </row>
    <row r="812" spans="1:10" ht="12.4" hidden="1" customHeight="1">
      <c r="A812" s="13"/>
      <c r="B812" s="1"/>
      <c r="C812" s="36"/>
      <c r="D812" s="197"/>
      <c r="E812" s="198"/>
      <c r="F812" s="142" t="str">
        <f>VLOOKUP(C812,'[2]Acha Air Sales Price List'!$B$1:$D$65536,3,FALSE)</f>
        <v>Exchange rate :</v>
      </c>
      <c r="G812" s="21">
        <f>ROUND(IF(ISBLANK(C812),0,VLOOKUP(C812,'[2]Acha Air Sales Price List'!$B$1:$X$65536,12,FALSE)*$M$14),2)</f>
        <v>0</v>
      </c>
      <c r="H812" s="21"/>
      <c r="I812" s="22">
        <f t="shared" si="19"/>
        <v>0</v>
      </c>
      <c r="J812" s="14"/>
    </row>
    <row r="813" spans="1:10" ht="12.4" hidden="1" customHeight="1">
      <c r="A813" s="13"/>
      <c r="B813" s="1"/>
      <c r="C813" s="36"/>
      <c r="D813" s="197"/>
      <c r="E813" s="198"/>
      <c r="F813" s="142" t="str">
        <f>VLOOKUP(C813,'[2]Acha Air Sales Price List'!$B$1:$D$65536,3,FALSE)</f>
        <v>Exchange rate :</v>
      </c>
      <c r="G813" s="21">
        <f>ROUND(IF(ISBLANK(C813),0,VLOOKUP(C813,'[2]Acha Air Sales Price List'!$B$1:$X$65536,12,FALSE)*$M$14),2)</f>
        <v>0</v>
      </c>
      <c r="H813" s="21"/>
      <c r="I813" s="22">
        <f t="shared" si="19"/>
        <v>0</v>
      </c>
      <c r="J813" s="14"/>
    </row>
    <row r="814" spans="1:10" ht="12.4" hidden="1" customHeight="1">
      <c r="A814" s="13"/>
      <c r="B814" s="1"/>
      <c r="C814" s="36"/>
      <c r="D814" s="197"/>
      <c r="E814" s="198"/>
      <c r="F814" s="142" t="str">
        <f>VLOOKUP(C814,'[2]Acha Air Sales Price List'!$B$1:$D$65536,3,FALSE)</f>
        <v>Exchange rate :</v>
      </c>
      <c r="G814" s="21">
        <f>ROUND(IF(ISBLANK(C814),0,VLOOKUP(C814,'[2]Acha Air Sales Price List'!$B$1:$X$65536,12,FALSE)*$M$14),2)</f>
        <v>0</v>
      </c>
      <c r="H814" s="21"/>
      <c r="I814" s="22">
        <f t="shared" si="19"/>
        <v>0</v>
      </c>
      <c r="J814" s="14"/>
    </row>
    <row r="815" spans="1:10" ht="12.4" hidden="1" customHeight="1">
      <c r="A815" s="13"/>
      <c r="B815" s="1"/>
      <c r="C815" s="36"/>
      <c r="D815" s="197"/>
      <c r="E815" s="198"/>
      <c r="F815" s="142" t="str">
        <f>VLOOKUP(C815,'[2]Acha Air Sales Price List'!$B$1:$D$65536,3,FALSE)</f>
        <v>Exchange rate :</v>
      </c>
      <c r="G815" s="21">
        <f>ROUND(IF(ISBLANK(C815),0,VLOOKUP(C815,'[2]Acha Air Sales Price List'!$B$1:$X$65536,12,FALSE)*$M$14),2)</f>
        <v>0</v>
      </c>
      <c r="H815" s="21"/>
      <c r="I815" s="22">
        <f t="shared" si="19"/>
        <v>0</v>
      </c>
      <c r="J815" s="14"/>
    </row>
    <row r="816" spans="1:10" ht="12.4" hidden="1" customHeight="1">
      <c r="A816" s="13"/>
      <c r="B816" s="1"/>
      <c r="C816" s="36"/>
      <c r="D816" s="197"/>
      <c r="E816" s="198"/>
      <c r="F816" s="142" t="str">
        <f>VLOOKUP(C816,'[2]Acha Air Sales Price List'!$B$1:$D$65536,3,FALSE)</f>
        <v>Exchange rate :</v>
      </c>
      <c r="G816" s="21">
        <f>ROUND(IF(ISBLANK(C816),0,VLOOKUP(C816,'[2]Acha Air Sales Price List'!$B$1:$X$65536,12,FALSE)*$M$14),2)</f>
        <v>0</v>
      </c>
      <c r="H816" s="21"/>
      <c r="I816" s="22">
        <f t="shared" si="19"/>
        <v>0</v>
      </c>
      <c r="J816" s="14"/>
    </row>
    <row r="817" spans="1:10" ht="12.4" hidden="1" customHeight="1">
      <c r="A817" s="13"/>
      <c r="B817" s="1"/>
      <c r="C817" s="36"/>
      <c r="D817" s="197"/>
      <c r="E817" s="198"/>
      <c r="F817" s="142" t="str">
        <f>VLOOKUP(C817,'[2]Acha Air Sales Price List'!$B$1:$D$65536,3,FALSE)</f>
        <v>Exchange rate :</v>
      </c>
      <c r="G817" s="21">
        <f>ROUND(IF(ISBLANK(C817),0,VLOOKUP(C817,'[2]Acha Air Sales Price List'!$B$1:$X$65536,12,FALSE)*$M$14),2)</f>
        <v>0</v>
      </c>
      <c r="H817" s="21"/>
      <c r="I817" s="22">
        <f t="shared" si="19"/>
        <v>0</v>
      </c>
      <c r="J817" s="14"/>
    </row>
    <row r="818" spans="1:10" ht="12.4" hidden="1" customHeight="1">
      <c r="A818" s="13"/>
      <c r="B818" s="1"/>
      <c r="C818" s="36"/>
      <c r="D818" s="197"/>
      <c r="E818" s="198"/>
      <c r="F818" s="142" t="str">
        <f>VLOOKUP(C818,'[2]Acha Air Sales Price List'!$B$1:$D$65536,3,FALSE)</f>
        <v>Exchange rate :</v>
      </c>
      <c r="G818" s="21">
        <f>ROUND(IF(ISBLANK(C818),0,VLOOKUP(C818,'[2]Acha Air Sales Price List'!$B$1:$X$65536,12,FALSE)*$M$14),2)</f>
        <v>0</v>
      </c>
      <c r="H818" s="21"/>
      <c r="I818" s="22">
        <f t="shared" si="19"/>
        <v>0</v>
      </c>
      <c r="J818" s="14"/>
    </row>
    <row r="819" spans="1:10" ht="12.4" hidden="1" customHeight="1">
      <c r="A819" s="13"/>
      <c r="B819" s="1"/>
      <c r="C819" s="36"/>
      <c r="D819" s="197"/>
      <c r="E819" s="198"/>
      <c r="F819" s="142" t="str">
        <f>VLOOKUP(C819,'[2]Acha Air Sales Price List'!$B$1:$D$65536,3,FALSE)</f>
        <v>Exchange rate :</v>
      </c>
      <c r="G819" s="21">
        <f>ROUND(IF(ISBLANK(C819),0,VLOOKUP(C819,'[2]Acha Air Sales Price List'!$B$1:$X$65536,12,FALSE)*$M$14),2)</f>
        <v>0</v>
      </c>
      <c r="H819" s="21"/>
      <c r="I819" s="22">
        <f t="shared" si="19"/>
        <v>0</v>
      </c>
      <c r="J819" s="14"/>
    </row>
    <row r="820" spans="1:10" ht="12.4" hidden="1" customHeight="1">
      <c r="A820" s="13"/>
      <c r="B820" s="1"/>
      <c r="C820" s="36"/>
      <c r="D820" s="197"/>
      <c r="E820" s="198"/>
      <c r="F820" s="142" t="str">
        <f>VLOOKUP(C820,'[2]Acha Air Sales Price List'!$B$1:$D$65536,3,FALSE)</f>
        <v>Exchange rate :</v>
      </c>
      <c r="G820" s="21">
        <f>ROUND(IF(ISBLANK(C820),0,VLOOKUP(C820,'[2]Acha Air Sales Price List'!$B$1:$X$65536,12,FALSE)*$M$14),2)</f>
        <v>0</v>
      </c>
      <c r="H820" s="21"/>
      <c r="I820" s="22">
        <f t="shared" si="19"/>
        <v>0</v>
      </c>
      <c r="J820" s="14"/>
    </row>
    <row r="821" spans="1:10" ht="12.4" hidden="1" customHeight="1">
      <c r="A821" s="13"/>
      <c r="B821" s="1"/>
      <c r="C821" s="36"/>
      <c r="D821" s="197"/>
      <c r="E821" s="198"/>
      <c r="F821" s="142" t="str">
        <f>VLOOKUP(C821,'[2]Acha Air Sales Price List'!$B$1:$D$65536,3,FALSE)</f>
        <v>Exchange rate :</v>
      </c>
      <c r="G821" s="21">
        <f>ROUND(IF(ISBLANK(C821),0,VLOOKUP(C821,'[2]Acha Air Sales Price List'!$B$1:$X$65536,12,FALSE)*$M$14),2)</f>
        <v>0</v>
      </c>
      <c r="H821" s="21"/>
      <c r="I821" s="22">
        <f t="shared" si="19"/>
        <v>0</v>
      </c>
      <c r="J821" s="14"/>
    </row>
    <row r="822" spans="1:10" ht="12.4" hidden="1" customHeight="1">
      <c r="A822" s="13"/>
      <c r="B822" s="1"/>
      <c r="C822" s="36"/>
      <c r="D822" s="197"/>
      <c r="E822" s="198"/>
      <c r="F822" s="142" t="str">
        <f>VLOOKUP(C822,'[2]Acha Air Sales Price List'!$B$1:$D$65536,3,FALSE)</f>
        <v>Exchange rate :</v>
      </c>
      <c r="G822" s="21">
        <f>ROUND(IF(ISBLANK(C822),0,VLOOKUP(C822,'[2]Acha Air Sales Price List'!$B$1:$X$65536,12,FALSE)*$M$14),2)</f>
        <v>0</v>
      </c>
      <c r="H822" s="21"/>
      <c r="I822" s="22">
        <f t="shared" si="19"/>
        <v>0</v>
      </c>
      <c r="J822" s="14"/>
    </row>
    <row r="823" spans="1:10" ht="12.4" hidden="1" customHeight="1">
      <c r="A823" s="13"/>
      <c r="B823" s="1"/>
      <c r="C823" s="36"/>
      <c r="D823" s="197"/>
      <c r="E823" s="198"/>
      <c r="F823" s="142" t="str">
        <f>VLOOKUP(C823,'[2]Acha Air Sales Price List'!$B$1:$D$65536,3,FALSE)</f>
        <v>Exchange rate :</v>
      </c>
      <c r="G823" s="21">
        <f>ROUND(IF(ISBLANK(C823),0,VLOOKUP(C823,'[2]Acha Air Sales Price List'!$B$1:$X$65536,12,FALSE)*$M$14),2)</f>
        <v>0</v>
      </c>
      <c r="H823" s="21"/>
      <c r="I823" s="22">
        <f t="shared" si="19"/>
        <v>0</v>
      </c>
      <c r="J823" s="14"/>
    </row>
    <row r="824" spans="1:10" ht="12.4" hidden="1" customHeight="1">
      <c r="A824" s="13"/>
      <c r="B824" s="1"/>
      <c r="C824" s="36"/>
      <c r="D824" s="197"/>
      <c r="E824" s="198"/>
      <c r="F824" s="142" t="str">
        <f>VLOOKUP(C824,'[2]Acha Air Sales Price List'!$B$1:$D$65536,3,FALSE)</f>
        <v>Exchange rate :</v>
      </c>
      <c r="G824" s="21">
        <f>ROUND(IF(ISBLANK(C824),0,VLOOKUP(C824,'[2]Acha Air Sales Price List'!$B$1:$X$65536,12,FALSE)*$M$14),2)</f>
        <v>0</v>
      </c>
      <c r="H824" s="21"/>
      <c r="I824" s="22">
        <f t="shared" si="19"/>
        <v>0</v>
      </c>
      <c r="J824" s="14"/>
    </row>
    <row r="825" spans="1:10" ht="12.4" hidden="1" customHeight="1">
      <c r="A825" s="13"/>
      <c r="B825" s="1"/>
      <c r="C825" s="36"/>
      <c r="D825" s="197"/>
      <c r="E825" s="198"/>
      <c r="F825" s="142" t="str">
        <f>VLOOKUP(C825,'[2]Acha Air Sales Price List'!$B$1:$D$65536,3,FALSE)</f>
        <v>Exchange rate :</v>
      </c>
      <c r="G825" s="21">
        <f>ROUND(IF(ISBLANK(C825),0,VLOOKUP(C825,'[2]Acha Air Sales Price List'!$B$1:$X$65536,12,FALSE)*$M$14),2)</f>
        <v>0</v>
      </c>
      <c r="H825" s="21"/>
      <c r="I825" s="22">
        <f t="shared" si="19"/>
        <v>0</v>
      </c>
      <c r="J825" s="14"/>
    </row>
    <row r="826" spans="1:10" ht="12.4" hidden="1" customHeight="1">
      <c r="A826" s="13"/>
      <c r="B826" s="1"/>
      <c r="C826" s="36"/>
      <c r="D826" s="197"/>
      <c r="E826" s="198"/>
      <c r="F826" s="142" t="str">
        <f>VLOOKUP(C826,'[2]Acha Air Sales Price List'!$B$1:$D$65536,3,FALSE)</f>
        <v>Exchange rate :</v>
      </c>
      <c r="G826" s="21">
        <f>ROUND(IF(ISBLANK(C826),0,VLOOKUP(C826,'[2]Acha Air Sales Price List'!$B$1:$X$65536,12,FALSE)*$M$14),2)</f>
        <v>0</v>
      </c>
      <c r="H826" s="21"/>
      <c r="I826" s="22">
        <f t="shared" si="19"/>
        <v>0</v>
      </c>
      <c r="J826" s="14"/>
    </row>
    <row r="827" spans="1:10" ht="12.4" hidden="1" customHeight="1">
      <c r="A827" s="13"/>
      <c r="B827" s="1"/>
      <c r="C827" s="36"/>
      <c r="D827" s="197"/>
      <c r="E827" s="198"/>
      <c r="F827" s="142" t="str">
        <f>VLOOKUP(C827,'[2]Acha Air Sales Price List'!$B$1:$D$65536,3,FALSE)</f>
        <v>Exchange rate :</v>
      </c>
      <c r="G827" s="21">
        <f>ROUND(IF(ISBLANK(C827),0,VLOOKUP(C827,'[2]Acha Air Sales Price List'!$B$1:$X$65536,12,FALSE)*$M$14),2)</f>
        <v>0</v>
      </c>
      <c r="H827" s="21"/>
      <c r="I827" s="22">
        <f t="shared" si="19"/>
        <v>0</v>
      </c>
      <c r="J827" s="14"/>
    </row>
    <row r="828" spans="1:10" ht="12.4" hidden="1" customHeight="1">
      <c r="A828" s="13"/>
      <c r="B828" s="1"/>
      <c r="C828" s="36"/>
      <c r="D828" s="197"/>
      <c r="E828" s="198"/>
      <c r="F828" s="142" t="str">
        <f>VLOOKUP(C828,'[2]Acha Air Sales Price List'!$B$1:$D$65536,3,FALSE)</f>
        <v>Exchange rate :</v>
      </c>
      <c r="G828" s="21">
        <f>ROUND(IF(ISBLANK(C828),0,VLOOKUP(C828,'[2]Acha Air Sales Price List'!$B$1:$X$65536,12,FALSE)*$M$14),2)</f>
        <v>0</v>
      </c>
      <c r="H828" s="21"/>
      <c r="I828" s="22">
        <f t="shared" si="19"/>
        <v>0</v>
      </c>
      <c r="J828" s="14"/>
    </row>
    <row r="829" spans="1:10" ht="12.4" hidden="1" customHeight="1">
      <c r="A829" s="13"/>
      <c r="B829" s="1"/>
      <c r="C829" s="37"/>
      <c r="D829" s="197"/>
      <c r="E829" s="198"/>
      <c r="F829" s="142" t="str">
        <f>VLOOKUP(C829,'[2]Acha Air Sales Price List'!$B$1:$D$65536,3,FALSE)</f>
        <v>Exchange rate :</v>
      </c>
      <c r="G829" s="21">
        <f>ROUND(IF(ISBLANK(C829),0,VLOOKUP(C829,'[2]Acha Air Sales Price List'!$B$1:$X$65536,12,FALSE)*$M$14),2)</f>
        <v>0</v>
      </c>
      <c r="H829" s="21"/>
      <c r="I829" s="22">
        <f t="shared" si="19"/>
        <v>0</v>
      </c>
      <c r="J829" s="14"/>
    </row>
    <row r="830" spans="1:10" ht="12" hidden="1" customHeight="1">
      <c r="A830" s="13"/>
      <c r="B830" s="1"/>
      <c r="C830" s="36"/>
      <c r="D830" s="197"/>
      <c r="E830" s="198"/>
      <c r="F830" s="142" t="str">
        <f>VLOOKUP(C830,'[2]Acha Air Sales Price List'!$B$1:$D$65536,3,FALSE)</f>
        <v>Exchange rate :</v>
      </c>
      <c r="G830" s="21">
        <f>ROUND(IF(ISBLANK(C830),0,VLOOKUP(C830,'[2]Acha Air Sales Price List'!$B$1:$X$65536,12,FALSE)*$M$14),2)</f>
        <v>0</v>
      </c>
      <c r="H830" s="21"/>
      <c r="I830" s="22">
        <f t="shared" si="19"/>
        <v>0</v>
      </c>
      <c r="J830" s="14"/>
    </row>
    <row r="831" spans="1:10" ht="12.4" hidden="1" customHeight="1">
      <c r="A831" s="13"/>
      <c r="B831" s="1"/>
      <c r="C831" s="36"/>
      <c r="D831" s="197"/>
      <c r="E831" s="198"/>
      <c r="F831" s="142" t="str">
        <f>VLOOKUP(C831,'[2]Acha Air Sales Price List'!$B$1:$D$65536,3,FALSE)</f>
        <v>Exchange rate :</v>
      </c>
      <c r="G831" s="21">
        <f>ROUND(IF(ISBLANK(C831),0,VLOOKUP(C831,'[2]Acha Air Sales Price List'!$B$1:$X$65536,12,FALSE)*$M$14),2)</f>
        <v>0</v>
      </c>
      <c r="H831" s="21"/>
      <c r="I831" s="22">
        <f t="shared" si="19"/>
        <v>0</v>
      </c>
      <c r="J831" s="14"/>
    </row>
    <row r="832" spans="1:10" ht="12.4" hidden="1" customHeight="1">
      <c r="A832" s="13"/>
      <c r="B832" s="1"/>
      <c r="C832" s="36"/>
      <c r="D832" s="197"/>
      <c r="E832" s="198"/>
      <c r="F832" s="142" t="str">
        <f>VLOOKUP(C832,'[2]Acha Air Sales Price List'!$B$1:$D$65536,3,FALSE)</f>
        <v>Exchange rate :</v>
      </c>
      <c r="G832" s="21">
        <f>ROUND(IF(ISBLANK(C832),0,VLOOKUP(C832,'[2]Acha Air Sales Price List'!$B$1:$X$65536,12,FALSE)*$M$14),2)</f>
        <v>0</v>
      </c>
      <c r="H832" s="21"/>
      <c r="I832" s="22">
        <f t="shared" si="19"/>
        <v>0</v>
      </c>
      <c r="J832" s="14"/>
    </row>
    <row r="833" spans="1:10" ht="12.4" hidden="1" customHeight="1">
      <c r="A833" s="13"/>
      <c r="B833" s="1"/>
      <c r="C833" s="36"/>
      <c r="D833" s="197"/>
      <c r="E833" s="198"/>
      <c r="F833" s="142" t="str">
        <f>VLOOKUP(C833,'[2]Acha Air Sales Price List'!$B$1:$D$65536,3,FALSE)</f>
        <v>Exchange rate :</v>
      </c>
      <c r="G833" s="21">
        <f>ROUND(IF(ISBLANK(C833),0,VLOOKUP(C833,'[2]Acha Air Sales Price List'!$B$1:$X$65536,12,FALSE)*$M$14),2)</f>
        <v>0</v>
      </c>
      <c r="H833" s="21"/>
      <c r="I833" s="22">
        <f t="shared" si="19"/>
        <v>0</v>
      </c>
      <c r="J833" s="14"/>
    </row>
    <row r="834" spans="1:10" ht="12.4" hidden="1" customHeight="1">
      <c r="A834" s="13"/>
      <c r="B834" s="1"/>
      <c r="C834" s="36"/>
      <c r="D834" s="197"/>
      <c r="E834" s="198"/>
      <c r="F834" s="142" t="str">
        <f>VLOOKUP(C834,'[2]Acha Air Sales Price List'!$B$1:$D$65536,3,FALSE)</f>
        <v>Exchange rate :</v>
      </c>
      <c r="G834" s="21">
        <f>ROUND(IF(ISBLANK(C834),0,VLOOKUP(C834,'[2]Acha Air Sales Price List'!$B$1:$X$65536,12,FALSE)*$M$14),2)</f>
        <v>0</v>
      </c>
      <c r="H834" s="21"/>
      <c r="I834" s="22">
        <f t="shared" si="19"/>
        <v>0</v>
      </c>
      <c r="J834" s="14"/>
    </row>
    <row r="835" spans="1:10" ht="12.4" hidden="1" customHeight="1">
      <c r="A835" s="13"/>
      <c r="B835" s="1"/>
      <c r="C835" s="36"/>
      <c r="D835" s="197"/>
      <c r="E835" s="198"/>
      <c r="F835" s="142" t="str">
        <f>VLOOKUP(C835,'[2]Acha Air Sales Price List'!$B$1:$D$65536,3,FALSE)</f>
        <v>Exchange rate :</v>
      </c>
      <c r="G835" s="21">
        <f>ROUND(IF(ISBLANK(C835),0,VLOOKUP(C835,'[2]Acha Air Sales Price List'!$B$1:$X$65536,12,FALSE)*$M$14),2)</f>
        <v>0</v>
      </c>
      <c r="H835" s="21"/>
      <c r="I835" s="22">
        <f t="shared" si="19"/>
        <v>0</v>
      </c>
      <c r="J835" s="14"/>
    </row>
    <row r="836" spans="1:10" ht="12.4" hidden="1" customHeight="1">
      <c r="A836" s="13"/>
      <c r="B836" s="1"/>
      <c r="C836" s="36"/>
      <c r="D836" s="197"/>
      <c r="E836" s="198"/>
      <c r="F836" s="142" t="str">
        <f>VLOOKUP(C836,'[2]Acha Air Sales Price List'!$B$1:$D$65536,3,FALSE)</f>
        <v>Exchange rate :</v>
      </c>
      <c r="G836" s="21">
        <f>ROUND(IF(ISBLANK(C836),0,VLOOKUP(C836,'[2]Acha Air Sales Price List'!$B$1:$X$65536,12,FALSE)*$M$14),2)</f>
        <v>0</v>
      </c>
      <c r="H836" s="21"/>
      <c r="I836" s="22">
        <f t="shared" si="19"/>
        <v>0</v>
      </c>
      <c r="J836" s="14"/>
    </row>
    <row r="837" spans="1:10" ht="12.4" hidden="1" customHeight="1">
      <c r="A837" s="13"/>
      <c r="B837" s="1"/>
      <c r="C837" s="36"/>
      <c r="D837" s="197"/>
      <c r="E837" s="198"/>
      <c r="F837" s="142" t="str">
        <f>VLOOKUP(C837,'[2]Acha Air Sales Price List'!$B$1:$D$65536,3,FALSE)</f>
        <v>Exchange rate :</v>
      </c>
      <c r="G837" s="21">
        <f>ROUND(IF(ISBLANK(C837),0,VLOOKUP(C837,'[2]Acha Air Sales Price List'!$B$1:$X$65536,12,FALSE)*$M$14),2)</f>
        <v>0</v>
      </c>
      <c r="H837" s="21"/>
      <c r="I837" s="22">
        <f t="shared" si="19"/>
        <v>0</v>
      </c>
      <c r="J837" s="14"/>
    </row>
    <row r="838" spans="1:10" ht="12.4" hidden="1" customHeight="1">
      <c r="A838" s="13"/>
      <c r="B838" s="1"/>
      <c r="C838" s="36"/>
      <c r="D838" s="197"/>
      <c r="E838" s="198"/>
      <c r="F838" s="142" t="str">
        <f>VLOOKUP(C838,'[2]Acha Air Sales Price List'!$B$1:$D$65536,3,FALSE)</f>
        <v>Exchange rate :</v>
      </c>
      <c r="G838" s="21">
        <f>ROUND(IF(ISBLANK(C838),0,VLOOKUP(C838,'[2]Acha Air Sales Price List'!$B$1:$X$65536,12,FALSE)*$M$14),2)</f>
        <v>0</v>
      </c>
      <c r="H838" s="21"/>
      <c r="I838" s="22">
        <f t="shared" si="19"/>
        <v>0</v>
      </c>
      <c r="J838" s="14"/>
    </row>
    <row r="839" spans="1:10" ht="12.4" hidden="1" customHeight="1">
      <c r="A839" s="13"/>
      <c r="B839" s="1"/>
      <c r="C839" s="36"/>
      <c r="D839" s="197"/>
      <c r="E839" s="198"/>
      <c r="F839" s="142" t="str">
        <f>VLOOKUP(C839,'[2]Acha Air Sales Price List'!$B$1:$D$65536,3,FALSE)</f>
        <v>Exchange rate :</v>
      </c>
      <c r="G839" s="21">
        <f>ROUND(IF(ISBLANK(C839),0,VLOOKUP(C839,'[2]Acha Air Sales Price List'!$B$1:$X$65536,12,FALSE)*$M$14),2)</f>
        <v>0</v>
      </c>
      <c r="H839" s="21"/>
      <c r="I839" s="22">
        <f t="shared" si="19"/>
        <v>0</v>
      </c>
      <c r="J839" s="14"/>
    </row>
    <row r="840" spans="1:10" ht="12.4" hidden="1" customHeight="1">
      <c r="A840" s="13"/>
      <c r="B840" s="1"/>
      <c r="C840" s="36"/>
      <c r="D840" s="197"/>
      <c r="E840" s="198"/>
      <c r="F840" s="142" t="str">
        <f>VLOOKUP(C840,'[2]Acha Air Sales Price List'!$B$1:$D$65536,3,FALSE)</f>
        <v>Exchange rate :</v>
      </c>
      <c r="G840" s="21">
        <f>ROUND(IF(ISBLANK(C840),0,VLOOKUP(C840,'[2]Acha Air Sales Price List'!$B$1:$X$65536,12,FALSE)*$M$14),2)</f>
        <v>0</v>
      </c>
      <c r="H840" s="21"/>
      <c r="I840" s="22">
        <f t="shared" si="19"/>
        <v>0</v>
      </c>
      <c r="J840" s="14"/>
    </row>
    <row r="841" spans="1:10" ht="12.4" hidden="1" customHeight="1">
      <c r="A841" s="13"/>
      <c r="B841" s="1"/>
      <c r="C841" s="36"/>
      <c r="D841" s="197"/>
      <c r="E841" s="198"/>
      <c r="F841" s="142" t="str">
        <f>VLOOKUP(C841,'[2]Acha Air Sales Price List'!$B$1:$D$65536,3,FALSE)</f>
        <v>Exchange rate :</v>
      </c>
      <c r="G841" s="21">
        <f>ROUND(IF(ISBLANK(C841),0,VLOOKUP(C841,'[2]Acha Air Sales Price List'!$B$1:$X$65536,12,FALSE)*$M$14),2)</f>
        <v>0</v>
      </c>
      <c r="H841" s="21"/>
      <c r="I841" s="22">
        <f t="shared" si="19"/>
        <v>0</v>
      </c>
      <c r="J841" s="14"/>
    </row>
    <row r="842" spans="1:10" ht="12.4" hidden="1" customHeight="1">
      <c r="A842" s="13"/>
      <c r="B842" s="1"/>
      <c r="C842" s="36"/>
      <c r="D842" s="197"/>
      <c r="E842" s="198"/>
      <c r="F842" s="142" t="str">
        <f>VLOOKUP(C842,'[2]Acha Air Sales Price List'!$B$1:$D$65536,3,FALSE)</f>
        <v>Exchange rate :</v>
      </c>
      <c r="G842" s="21">
        <f>ROUND(IF(ISBLANK(C842),0,VLOOKUP(C842,'[2]Acha Air Sales Price List'!$B$1:$X$65536,12,FALSE)*$M$14),2)</f>
        <v>0</v>
      </c>
      <c r="H842" s="21"/>
      <c r="I842" s="22">
        <f t="shared" ref="I842:I905" si="20">ROUND(IF(ISNUMBER(B842), G842*B842, 0),5)</f>
        <v>0</v>
      </c>
      <c r="J842" s="14"/>
    </row>
    <row r="843" spans="1:10" ht="12.4" hidden="1" customHeight="1">
      <c r="A843" s="13"/>
      <c r="B843" s="1"/>
      <c r="C843" s="36"/>
      <c r="D843" s="197"/>
      <c r="E843" s="198"/>
      <c r="F843" s="142" t="str">
        <f>VLOOKUP(C843,'[2]Acha Air Sales Price List'!$B$1:$D$65536,3,FALSE)</f>
        <v>Exchange rate :</v>
      </c>
      <c r="G843" s="21">
        <f>ROUND(IF(ISBLANK(C843),0,VLOOKUP(C843,'[2]Acha Air Sales Price List'!$B$1:$X$65536,12,FALSE)*$M$14),2)</f>
        <v>0</v>
      </c>
      <c r="H843" s="21"/>
      <c r="I843" s="22">
        <f t="shared" si="20"/>
        <v>0</v>
      </c>
      <c r="J843" s="14"/>
    </row>
    <row r="844" spans="1:10" ht="12.4" hidden="1" customHeight="1">
      <c r="A844" s="13"/>
      <c r="B844" s="1"/>
      <c r="C844" s="36"/>
      <c r="D844" s="197"/>
      <c r="E844" s="198"/>
      <c r="F844" s="142" t="str">
        <f>VLOOKUP(C844,'[2]Acha Air Sales Price List'!$B$1:$D$65536,3,FALSE)</f>
        <v>Exchange rate :</v>
      </c>
      <c r="G844" s="21">
        <f>ROUND(IF(ISBLANK(C844),0,VLOOKUP(C844,'[2]Acha Air Sales Price List'!$B$1:$X$65536,12,FALSE)*$M$14),2)</f>
        <v>0</v>
      </c>
      <c r="H844" s="21"/>
      <c r="I844" s="22">
        <f t="shared" si="20"/>
        <v>0</v>
      </c>
      <c r="J844" s="14"/>
    </row>
    <row r="845" spans="1:10" ht="12.4" hidden="1" customHeight="1">
      <c r="A845" s="13"/>
      <c r="B845" s="1"/>
      <c r="C845" s="37"/>
      <c r="D845" s="197"/>
      <c r="E845" s="198"/>
      <c r="F845" s="142" t="str">
        <f>VLOOKUP(C845,'[2]Acha Air Sales Price List'!$B$1:$D$65536,3,FALSE)</f>
        <v>Exchange rate :</v>
      </c>
      <c r="G845" s="21">
        <f>ROUND(IF(ISBLANK(C845),0,VLOOKUP(C845,'[2]Acha Air Sales Price List'!$B$1:$X$65536,12,FALSE)*$M$14),2)</f>
        <v>0</v>
      </c>
      <c r="H845" s="21"/>
      <c r="I845" s="22">
        <f t="shared" si="20"/>
        <v>0</v>
      </c>
      <c r="J845" s="14"/>
    </row>
    <row r="846" spans="1:10" ht="12.4" hidden="1" customHeight="1">
      <c r="A846" s="13"/>
      <c r="B846" s="1"/>
      <c r="C846" s="37"/>
      <c r="D846" s="197"/>
      <c r="E846" s="198"/>
      <c r="F846" s="142" t="str">
        <f>VLOOKUP(C846,'[2]Acha Air Sales Price List'!$B$1:$D$65536,3,FALSE)</f>
        <v>Exchange rate :</v>
      </c>
      <c r="G846" s="21">
        <f>ROUND(IF(ISBLANK(C846),0,VLOOKUP(C846,'[2]Acha Air Sales Price List'!$B$1:$X$65536,12,FALSE)*$M$14),2)</f>
        <v>0</v>
      </c>
      <c r="H846" s="21"/>
      <c r="I846" s="22">
        <f t="shared" si="20"/>
        <v>0</v>
      </c>
      <c r="J846" s="14"/>
    </row>
    <row r="847" spans="1:10" ht="12.4" hidden="1" customHeight="1">
      <c r="A847" s="13"/>
      <c r="B847" s="1"/>
      <c r="C847" s="36"/>
      <c r="D847" s="197"/>
      <c r="E847" s="198"/>
      <c r="F847" s="142" t="str">
        <f>VLOOKUP(C847,'[2]Acha Air Sales Price List'!$B$1:$D$65536,3,FALSE)</f>
        <v>Exchange rate :</v>
      </c>
      <c r="G847" s="21">
        <f>ROUND(IF(ISBLANK(C847),0,VLOOKUP(C847,'[2]Acha Air Sales Price List'!$B$1:$X$65536,12,FALSE)*$M$14),2)</f>
        <v>0</v>
      </c>
      <c r="H847" s="21"/>
      <c r="I847" s="22">
        <f t="shared" si="20"/>
        <v>0</v>
      </c>
      <c r="J847" s="14"/>
    </row>
    <row r="848" spans="1:10" ht="12.4" hidden="1" customHeight="1">
      <c r="A848" s="13"/>
      <c r="B848" s="1"/>
      <c r="C848" s="36"/>
      <c r="D848" s="197"/>
      <c r="E848" s="198"/>
      <c r="F848" s="142" t="str">
        <f>VLOOKUP(C848,'[2]Acha Air Sales Price List'!$B$1:$D$65536,3,FALSE)</f>
        <v>Exchange rate :</v>
      </c>
      <c r="G848" s="21">
        <f>ROUND(IF(ISBLANK(C848),0,VLOOKUP(C848,'[2]Acha Air Sales Price List'!$B$1:$X$65536,12,FALSE)*$M$14),2)</f>
        <v>0</v>
      </c>
      <c r="H848" s="21"/>
      <c r="I848" s="22">
        <f t="shared" si="20"/>
        <v>0</v>
      </c>
      <c r="J848" s="14"/>
    </row>
    <row r="849" spans="1:10" ht="12.4" hidden="1" customHeight="1">
      <c r="A849" s="13"/>
      <c r="B849" s="1"/>
      <c r="C849" s="36"/>
      <c r="D849" s="197"/>
      <c r="E849" s="198"/>
      <c r="F849" s="142" t="str">
        <f>VLOOKUP(C849,'[2]Acha Air Sales Price List'!$B$1:$D$65536,3,FALSE)</f>
        <v>Exchange rate :</v>
      </c>
      <c r="G849" s="21">
        <f>ROUND(IF(ISBLANK(C849),0,VLOOKUP(C849,'[2]Acha Air Sales Price List'!$B$1:$X$65536,12,FALSE)*$M$14),2)</f>
        <v>0</v>
      </c>
      <c r="H849" s="21"/>
      <c r="I849" s="22">
        <f t="shared" si="20"/>
        <v>0</v>
      </c>
      <c r="J849" s="14"/>
    </row>
    <row r="850" spans="1:10" ht="12.4" hidden="1" customHeight="1">
      <c r="A850" s="13"/>
      <c r="B850" s="1"/>
      <c r="C850" s="36"/>
      <c r="D850" s="197"/>
      <c r="E850" s="198"/>
      <c r="F850" s="142" t="str">
        <f>VLOOKUP(C850,'[2]Acha Air Sales Price List'!$B$1:$D$65536,3,FALSE)</f>
        <v>Exchange rate :</v>
      </c>
      <c r="G850" s="21">
        <f>ROUND(IF(ISBLANK(C850),0,VLOOKUP(C850,'[2]Acha Air Sales Price List'!$B$1:$X$65536,12,FALSE)*$M$14),2)</f>
        <v>0</v>
      </c>
      <c r="H850" s="21"/>
      <c r="I850" s="22">
        <f t="shared" si="20"/>
        <v>0</v>
      </c>
      <c r="J850" s="14"/>
    </row>
    <row r="851" spans="1:10" ht="12.4" hidden="1" customHeight="1">
      <c r="A851" s="13"/>
      <c r="B851" s="1"/>
      <c r="C851" s="36"/>
      <c r="D851" s="197"/>
      <c r="E851" s="198"/>
      <c r="F851" s="142" t="str">
        <f>VLOOKUP(C851,'[2]Acha Air Sales Price List'!$B$1:$D$65536,3,FALSE)</f>
        <v>Exchange rate :</v>
      </c>
      <c r="G851" s="21">
        <f>ROUND(IF(ISBLANK(C851),0,VLOOKUP(C851,'[2]Acha Air Sales Price List'!$B$1:$X$65536,12,FALSE)*$M$14),2)</f>
        <v>0</v>
      </c>
      <c r="H851" s="21"/>
      <c r="I851" s="22">
        <f t="shared" si="20"/>
        <v>0</v>
      </c>
      <c r="J851" s="14"/>
    </row>
    <row r="852" spans="1:10" ht="12.4" hidden="1" customHeight="1">
      <c r="A852" s="13"/>
      <c r="B852" s="1"/>
      <c r="C852" s="36"/>
      <c r="D852" s="197"/>
      <c r="E852" s="198"/>
      <c r="F852" s="142" t="str">
        <f>VLOOKUP(C852,'[2]Acha Air Sales Price List'!$B$1:$D$65536,3,FALSE)</f>
        <v>Exchange rate :</v>
      </c>
      <c r="G852" s="21">
        <f>ROUND(IF(ISBLANK(C852),0,VLOOKUP(C852,'[2]Acha Air Sales Price List'!$B$1:$X$65536,12,FALSE)*$M$14),2)</f>
        <v>0</v>
      </c>
      <c r="H852" s="21"/>
      <c r="I852" s="22">
        <f t="shared" si="20"/>
        <v>0</v>
      </c>
      <c r="J852" s="14"/>
    </row>
    <row r="853" spans="1:10" ht="12.4" hidden="1" customHeight="1">
      <c r="A853" s="13"/>
      <c r="B853" s="1"/>
      <c r="C853" s="36"/>
      <c r="D853" s="197"/>
      <c r="E853" s="198"/>
      <c r="F853" s="142" t="str">
        <f>VLOOKUP(C853,'[2]Acha Air Sales Price List'!$B$1:$D$65536,3,FALSE)</f>
        <v>Exchange rate :</v>
      </c>
      <c r="G853" s="21">
        <f>ROUND(IF(ISBLANK(C853),0,VLOOKUP(C853,'[2]Acha Air Sales Price List'!$B$1:$X$65536,12,FALSE)*$M$14),2)</f>
        <v>0</v>
      </c>
      <c r="H853" s="21"/>
      <c r="I853" s="22">
        <f t="shared" si="20"/>
        <v>0</v>
      </c>
      <c r="J853" s="14"/>
    </row>
    <row r="854" spans="1:10" ht="12.4" hidden="1" customHeight="1">
      <c r="A854" s="13"/>
      <c r="B854" s="1"/>
      <c r="C854" s="36"/>
      <c r="D854" s="197"/>
      <c r="E854" s="198"/>
      <c r="F854" s="142" t="str">
        <f>VLOOKUP(C854,'[2]Acha Air Sales Price List'!$B$1:$D$65536,3,FALSE)</f>
        <v>Exchange rate :</v>
      </c>
      <c r="G854" s="21">
        <f>ROUND(IF(ISBLANK(C854),0,VLOOKUP(C854,'[2]Acha Air Sales Price List'!$B$1:$X$65536,12,FALSE)*$M$14),2)</f>
        <v>0</v>
      </c>
      <c r="H854" s="21"/>
      <c r="I854" s="22">
        <f t="shared" si="20"/>
        <v>0</v>
      </c>
      <c r="J854" s="14"/>
    </row>
    <row r="855" spans="1:10" ht="12.4" hidden="1" customHeight="1">
      <c r="A855" s="13"/>
      <c r="B855" s="1"/>
      <c r="C855" s="36"/>
      <c r="D855" s="197"/>
      <c r="E855" s="198"/>
      <c r="F855" s="142" t="str">
        <f>VLOOKUP(C855,'[2]Acha Air Sales Price List'!$B$1:$D$65536,3,FALSE)</f>
        <v>Exchange rate :</v>
      </c>
      <c r="G855" s="21">
        <f>ROUND(IF(ISBLANK(C855),0,VLOOKUP(C855,'[2]Acha Air Sales Price List'!$B$1:$X$65536,12,FALSE)*$M$14),2)</f>
        <v>0</v>
      </c>
      <c r="H855" s="21"/>
      <c r="I855" s="22">
        <f t="shared" si="20"/>
        <v>0</v>
      </c>
      <c r="J855" s="14"/>
    </row>
    <row r="856" spans="1:10" ht="12.4" hidden="1" customHeight="1">
      <c r="A856" s="13"/>
      <c r="B856" s="1"/>
      <c r="C856" s="36"/>
      <c r="D856" s="197"/>
      <c r="E856" s="198"/>
      <c r="F856" s="142" t="str">
        <f>VLOOKUP(C856,'[2]Acha Air Sales Price List'!$B$1:$D$65536,3,FALSE)</f>
        <v>Exchange rate :</v>
      </c>
      <c r="G856" s="21">
        <f>ROUND(IF(ISBLANK(C856),0,VLOOKUP(C856,'[2]Acha Air Sales Price List'!$B$1:$X$65536,12,FALSE)*$M$14),2)</f>
        <v>0</v>
      </c>
      <c r="H856" s="21"/>
      <c r="I856" s="22">
        <f t="shared" si="20"/>
        <v>0</v>
      </c>
      <c r="J856" s="14"/>
    </row>
    <row r="857" spans="1:10" ht="12.4" hidden="1" customHeight="1">
      <c r="A857" s="13"/>
      <c r="B857" s="1"/>
      <c r="C857" s="37"/>
      <c r="D857" s="197"/>
      <c r="E857" s="198"/>
      <c r="F857" s="142" t="str">
        <f>VLOOKUP(C857,'[2]Acha Air Sales Price List'!$B$1:$D$65536,3,FALSE)</f>
        <v>Exchange rate :</v>
      </c>
      <c r="G857" s="21">
        <f>ROUND(IF(ISBLANK(C857),0,VLOOKUP(C857,'[2]Acha Air Sales Price List'!$B$1:$X$65536,12,FALSE)*$M$14),2)</f>
        <v>0</v>
      </c>
      <c r="H857" s="21"/>
      <c r="I857" s="22">
        <f t="shared" si="20"/>
        <v>0</v>
      </c>
      <c r="J857" s="14"/>
    </row>
    <row r="858" spans="1:10" ht="12" hidden="1" customHeight="1">
      <c r="A858" s="13"/>
      <c r="B858" s="1"/>
      <c r="C858" s="36"/>
      <c r="D858" s="197"/>
      <c r="E858" s="198"/>
      <c r="F858" s="142" t="str">
        <f>VLOOKUP(C858,'[2]Acha Air Sales Price List'!$B$1:$D$65536,3,FALSE)</f>
        <v>Exchange rate :</v>
      </c>
      <c r="G858" s="21">
        <f>ROUND(IF(ISBLANK(C858),0,VLOOKUP(C858,'[2]Acha Air Sales Price List'!$B$1:$X$65536,12,FALSE)*$M$14),2)</f>
        <v>0</v>
      </c>
      <c r="H858" s="21"/>
      <c r="I858" s="22">
        <f t="shared" si="20"/>
        <v>0</v>
      </c>
      <c r="J858" s="14"/>
    </row>
    <row r="859" spans="1:10" ht="12.4" hidden="1" customHeight="1">
      <c r="A859" s="13"/>
      <c r="B859" s="1"/>
      <c r="C859" s="36"/>
      <c r="D859" s="197"/>
      <c r="E859" s="198"/>
      <c r="F859" s="142" t="str">
        <f>VLOOKUP(C859,'[2]Acha Air Sales Price List'!$B$1:$D$65536,3,FALSE)</f>
        <v>Exchange rate :</v>
      </c>
      <c r="G859" s="21">
        <f>ROUND(IF(ISBLANK(C859),0,VLOOKUP(C859,'[2]Acha Air Sales Price List'!$B$1:$X$65536,12,FALSE)*$M$14),2)</f>
        <v>0</v>
      </c>
      <c r="H859" s="21"/>
      <c r="I859" s="22">
        <f t="shared" si="20"/>
        <v>0</v>
      </c>
      <c r="J859" s="14"/>
    </row>
    <row r="860" spans="1:10" ht="12.4" hidden="1" customHeight="1">
      <c r="A860" s="13"/>
      <c r="B860" s="1"/>
      <c r="C860" s="36"/>
      <c r="D860" s="197"/>
      <c r="E860" s="198"/>
      <c r="F860" s="142" t="str">
        <f>VLOOKUP(C860,'[2]Acha Air Sales Price List'!$B$1:$D$65536,3,FALSE)</f>
        <v>Exchange rate :</v>
      </c>
      <c r="G860" s="21">
        <f>ROUND(IF(ISBLANK(C860),0,VLOOKUP(C860,'[2]Acha Air Sales Price List'!$B$1:$X$65536,12,FALSE)*$M$14),2)</f>
        <v>0</v>
      </c>
      <c r="H860" s="21"/>
      <c r="I860" s="22">
        <f t="shared" si="20"/>
        <v>0</v>
      </c>
      <c r="J860" s="14"/>
    </row>
    <row r="861" spans="1:10" ht="12.4" hidden="1" customHeight="1">
      <c r="A861" s="13"/>
      <c r="B861" s="1"/>
      <c r="C861" s="36"/>
      <c r="D861" s="197"/>
      <c r="E861" s="198"/>
      <c r="F861" s="142" t="str">
        <f>VLOOKUP(C861,'[2]Acha Air Sales Price List'!$B$1:$D$65536,3,FALSE)</f>
        <v>Exchange rate :</v>
      </c>
      <c r="G861" s="21">
        <f>ROUND(IF(ISBLANK(C861),0,VLOOKUP(C861,'[2]Acha Air Sales Price List'!$B$1:$X$65536,12,FALSE)*$M$14),2)</f>
        <v>0</v>
      </c>
      <c r="H861" s="21"/>
      <c r="I861" s="22">
        <f t="shared" si="20"/>
        <v>0</v>
      </c>
      <c r="J861" s="14"/>
    </row>
    <row r="862" spans="1:10" ht="12.4" hidden="1" customHeight="1">
      <c r="A862" s="13"/>
      <c r="B862" s="1"/>
      <c r="C862" s="36"/>
      <c r="D862" s="197"/>
      <c r="E862" s="198"/>
      <c r="F862" s="142" t="str">
        <f>VLOOKUP(C862,'[2]Acha Air Sales Price List'!$B$1:$D$65536,3,FALSE)</f>
        <v>Exchange rate :</v>
      </c>
      <c r="G862" s="21">
        <f>ROUND(IF(ISBLANK(C862),0,VLOOKUP(C862,'[2]Acha Air Sales Price List'!$B$1:$X$65536,12,FALSE)*$M$14),2)</f>
        <v>0</v>
      </c>
      <c r="H862" s="21"/>
      <c r="I862" s="22">
        <f t="shared" si="20"/>
        <v>0</v>
      </c>
      <c r="J862" s="14"/>
    </row>
    <row r="863" spans="1:10" ht="12.4" hidden="1" customHeight="1">
      <c r="A863" s="13"/>
      <c r="B863" s="1"/>
      <c r="C863" s="36"/>
      <c r="D863" s="197"/>
      <c r="E863" s="198"/>
      <c r="F863" s="142" t="str">
        <f>VLOOKUP(C863,'[2]Acha Air Sales Price List'!$B$1:$D$65536,3,FALSE)</f>
        <v>Exchange rate :</v>
      </c>
      <c r="G863" s="21">
        <f>ROUND(IF(ISBLANK(C863),0,VLOOKUP(C863,'[2]Acha Air Sales Price List'!$B$1:$X$65536,12,FALSE)*$M$14),2)</f>
        <v>0</v>
      </c>
      <c r="H863" s="21"/>
      <c r="I863" s="22">
        <f t="shared" si="20"/>
        <v>0</v>
      </c>
      <c r="J863" s="14"/>
    </row>
    <row r="864" spans="1:10" ht="12.4" hidden="1" customHeight="1">
      <c r="A864" s="13"/>
      <c r="B864" s="1"/>
      <c r="C864" s="36"/>
      <c r="D864" s="197"/>
      <c r="E864" s="198"/>
      <c r="F864" s="142" t="str">
        <f>VLOOKUP(C864,'[2]Acha Air Sales Price List'!$B$1:$D$65536,3,FALSE)</f>
        <v>Exchange rate :</v>
      </c>
      <c r="G864" s="21">
        <f>ROUND(IF(ISBLANK(C864),0,VLOOKUP(C864,'[2]Acha Air Sales Price List'!$B$1:$X$65536,12,FALSE)*$M$14),2)</f>
        <v>0</v>
      </c>
      <c r="H864" s="21"/>
      <c r="I864" s="22">
        <f t="shared" si="20"/>
        <v>0</v>
      </c>
      <c r="J864" s="14"/>
    </row>
    <row r="865" spans="1:10" ht="12.4" hidden="1" customHeight="1">
      <c r="A865" s="13"/>
      <c r="B865" s="1"/>
      <c r="C865" s="36"/>
      <c r="D865" s="197"/>
      <c r="E865" s="198"/>
      <c r="F865" s="142" t="str">
        <f>VLOOKUP(C865,'[2]Acha Air Sales Price List'!$B$1:$D$65536,3,FALSE)</f>
        <v>Exchange rate :</v>
      </c>
      <c r="G865" s="21">
        <f>ROUND(IF(ISBLANK(C865),0,VLOOKUP(C865,'[2]Acha Air Sales Price List'!$B$1:$X$65536,12,FALSE)*$M$14),2)</f>
        <v>0</v>
      </c>
      <c r="H865" s="21"/>
      <c r="I865" s="22">
        <f t="shared" si="20"/>
        <v>0</v>
      </c>
      <c r="J865" s="14"/>
    </row>
    <row r="866" spans="1:10" ht="12.4" hidden="1" customHeight="1">
      <c r="A866" s="13"/>
      <c r="B866" s="1"/>
      <c r="C866" s="36"/>
      <c r="D866" s="197"/>
      <c r="E866" s="198"/>
      <c r="F866" s="142" t="str">
        <f>VLOOKUP(C866,'[2]Acha Air Sales Price List'!$B$1:$D$65536,3,FALSE)</f>
        <v>Exchange rate :</v>
      </c>
      <c r="G866" s="21">
        <f>ROUND(IF(ISBLANK(C866),0,VLOOKUP(C866,'[2]Acha Air Sales Price List'!$B$1:$X$65536,12,FALSE)*$M$14),2)</f>
        <v>0</v>
      </c>
      <c r="H866" s="21"/>
      <c r="I866" s="22">
        <f t="shared" si="20"/>
        <v>0</v>
      </c>
      <c r="J866" s="14"/>
    </row>
    <row r="867" spans="1:10" ht="12.4" hidden="1" customHeight="1">
      <c r="A867" s="13"/>
      <c r="B867" s="1"/>
      <c r="C867" s="36"/>
      <c r="D867" s="197"/>
      <c r="E867" s="198"/>
      <c r="F867" s="142" t="str">
        <f>VLOOKUP(C867,'[2]Acha Air Sales Price List'!$B$1:$D$65536,3,FALSE)</f>
        <v>Exchange rate :</v>
      </c>
      <c r="G867" s="21">
        <f>ROUND(IF(ISBLANK(C867),0,VLOOKUP(C867,'[2]Acha Air Sales Price List'!$B$1:$X$65536,12,FALSE)*$M$14),2)</f>
        <v>0</v>
      </c>
      <c r="H867" s="21"/>
      <c r="I867" s="22">
        <f t="shared" si="20"/>
        <v>0</v>
      </c>
      <c r="J867" s="14"/>
    </row>
    <row r="868" spans="1:10" ht="12.4" hidden="1" customHeight="1">
      <c r="A868" s="13"/>
      <c r="B868" s="1"/>
      <c r="C868" s="36"/>
      <c r="D868" s="197"/>
      <c r="E868" s="198"/>
      <c r="F868" s="142" t="str">
        <f>VLOOKUP(C868,'[2]Acha Air Sales Price List'!$B$1:$D$65536,3,FALSE)</f>
        <v>Exchange rate :</v>
      </c>
      <c r="G868" s="21">
        <f>ROUND(IF(ISBLANK(C868),0,VLOOKUP(C868,'[2]Acha Air Sales Price List'!$B$1:$X$65536,12,FALSE)*$M$14),2)</f>
        <v>0</v>
      </c>
      <c r="H868" s="21"/>
      <c r="I868" s="22">
        <f t="shared" si="20"/>
        <v>0</v>
      </c>
      <c r="J868" s="14"/>
    </row>
    <row r="869" spans="1:10" ht="12.4" hidden="1" customHeight="1">
      <c r="A869" s="13"/>
      <c r="B869" s="1"/>
      <c r="C869" s="36"/>
      <c r="D869" s="197"/>
      <c r="E869" s="198"/>
      <c r="F869" s="142" t="str">
        <f>VLOOKUP(C869,'[2]Acha Air Sales Price List'!$B$1:$D$65536,3,FALSE)</f>
        <v>Exchange rate :</v>
      </c>
      <c r="G869" s="21">
        <f>ROUND(IF(ISBLANK(C869),0,VLOOKUP(C869,'[2]Acha Air Sales Price List'!$B$1:$X$65536,12,FALSE)*$M$14),2)</f>
        <v>0</v>
      </c>
      <c r="H869" s="21"/>
      <c r="I869" s="22">
        <f t="shared" si="20"/>
        <v>0</v>
      </c>
      <c r="J869" s="14"/>
    </row>
    <row r="870" spans="1:10" ht="12.4" hidden="1" customHeight="1">
      <c r="A870" s="13"/>
      <c r="B870" s="1"/>
      <c r="C870" s="36"/>
      <c r="D870" s="197"/>
      <c r="E870" s="198"/>
      <c r="F870" s="142" t="str">
        <f>VLOOKUP(C870,'[2]Acha Air Sales Price List'!$B$1:$D$65536,3,FALSE)</f>
        <v>Exchange rate :</v>
      </c>
      <c r="G870" s="21">
        <f>ROUND(IF(ISBLANK(C870),0,VLOOKUP(C870,'[2]Acha Air Sales Price List'!$B$1:$X$65536,12,FALSE)*$M$14),2)</f>
        <v>0</v>
      </c>
      <c r="H870" s="21"/>
      <c r="I870" s="22">
        <f t="shared" si="20"/>
        <v>0</v>
      </c>
      <c r="J870" s="14"/>
    </row>
    <row r="871" spans="1:10" ht="12.4" hidden="1" customHeight="1">
      <c r="A871" s="13"/>
      <c r="B871" s="1"/>
      <c r="C871" s="36"/>
      <c r="D871" s="197"/>
      <c r="E871" s="198"/>
      <c r="F871" s="142" t="str">
        <f>VLOOKUP(C871,'[2]Acha Air Sales Price List'!$B$1:$D$65536,3,FALSE)</f>
        <v>Exchange rate :</v>
      </c>
      <c r="G871" s="21">
        <f>ROUND(IF(ISBLANK(C871),0,VLOOKUP(C871,'[2]Acha Air Sales Price List'!$B$1:$X$65536,12,FALSE)*$M$14),2)</f>
        <v>0</v>
      </c>
      <c r="H871" s="21"/>
      <c r="I871" s="22">
        <f t="shared" si="20"/>
        <v>0</v>
      </c>
      <c r="J871" s="14"/>
    </row>
    <row r="872" spans="1:10" ht="12.4" hidden="1" customHeight="1">
      <c r="A872" s="13"/>
      <c r="B872" s="1"/>
      <c r="C872" s="36"/>
      <c r="D872" s="197"/>
      <c r="E872" s="198"/>
      <c r="F872" s="142" t="str">
        <f>VLOOKUP(C872,'[2]Acha Air Sales Price List'!$B$1:$D$65536,3,FALSE)</f>
        <v>Exchange rate :</v>
      </c>
      <c r="G872" s="21">
        <f>ROUND(IF(ISBLANK(C872),0,VLOOKUP(C872,'[2]Acha Air Sales Price List'!$B$1:$X$65536,12,FALSE)*$M$14),2)</f>
        <v>0</v>
      </c>
      <c r="H872" s="21"/>
      <c r="I872" s="22">
        <f t="shared" si="20"/>
        <v>0</v>
      </c>
      <c r="J872" s="14"/>
    </row>
    <row r="873" spans="1:10" ht="12.4" hidden="1" customHeight="1">
      <c r="A873" s="13"/>
      <c r="B873" s="1"/>
      <c r="C873" s="36"/>
      <c r="D873" s="197"/>
      <c r="E873" s="198"/>
      <c r="F873" s="142" t="str">
        <f>VLOOKUP(C873,'[2]Acha Air Sales Price List'!$B$1:$D$65536,3,FALSE)</f>
        <v>Exchange rate :</v>
      </c>
      <c r="G873" s="21">
        <f>ROUND(IF(ISBLANK(C873),0,VLOOKUP(C873,'[2]Acha Air Sales Price List'!$B$1:$X$65536,12,FALSE)*$M$14),2)</f>
        <v>0</v>
      </c>
      <c r="H873" s="21"/>
      <c r="I873" s="22">
        <f t="shared" si="20"/>
        <v>0</v>
      </c>
      <c r="J873" s="14"/>
    </row>
    <row r="874" spans="1:10" ht="12.4" hidden="1" customHeight="1">
      <c r="A874" s="13"/>
      <c r="B874" s="1"/>
      <c r="C874" s="36"/>
      <c r="D874" s="197"/>
      <c r="E874" s="198"/>
      <c r="F874" s="142" t="str">
        <f>VLOOKUP(C874,'[2]Acha Air Sales Price List'!$B$1:$D$65536,3,FALSE)</f>
        <v>Exchange rate :</v>
      </c>
      <c r="G874" s="21">
        <f>ROUND(IF(ISBLANK(C874),0,VLOOKUP(C874,'[2]Acha Air Sales Price List'!$B$1:$X$65536,12,FALSE)*$M$14),2)</f>
        <v>0</v>
      </c>
      <c r="H874" s="21"/>
      <c r="I874" s="22">
        <f t="shared" si="20"/>
        <v>0</v>
      </c>
      <c r="J874" s="14"/>
    </row>
    <row r="875" spans="1:10" ht="12.4" hidden="1" customHeight="1">
      <c r="A875" s="13"/>
      <c r="B875" s="1"/>
      <c r="C875" s="36"/>
      <c r="D875" s="197"/>
      <c r="E875" s="198"/>
      <c r="F875" s="142" t="str">
        <f>VLOOKUP(C875,'[2]Acha Air Sales Price List'!$B$1:$D$65536,3,FALSE)</f>
        <v>Exchange rate :</v>
      </c>
      <c r="G875" s="21">
        <f>ROUND(IF(ISBLANK(C875),0,VLOOKUP(C875,'[2]Acha Air Sales Price List'!$B$1:$X$65536,12,FALSE)*$M$14),2)</f>
        <v>0</v>
      </c>
      <c r="H875" s="21"/>
      <c r="I875" s="22">
        <f t="shared" si="20"/>
        <v>0</v>
      </c>
      <c r="J875" s="14"/>
    </row>
    <row r="876" spans="1:10" ht="12.4" hidden="1" customHeight="1">
      <c r="A876" s="13"/>
      <c r="B876" s="1"/>
      <c r="C876" s="36"/>
      <c r="D876" s="197"/>
      <c r="E876" s="198"/>
      <c r="F876" s="142" t="str">
        <f>VLOOKUP(C876,'[2]Acha Air Sales Price List'!$B$1:$D$65536,3,FALSE)</f>
        <v>Exchange rate :</v>
      </c>
      <c r="G876" s="21">
        <f>ROUND(IF(ISBLANK(C876),0,VLOOKUP(C876,'[2]Acha Air Sales Price List'!$B$1:$X$65536,12,FALSE)*$M$14),2)</f>
        <v>0</v>
      </c>
      <c r="H876" s="21"/>
      <c r="I876" s="22">
        <f t="shared" si="20"/>
        <v>0</v>
      </c>
      <c r="J876" s="14"/>
    </row>
    <row r="877" spans="1:10" ht="12.4" hidden="1" customHeight="1">
      <c r="A877" s="13"/>
      <c r="B877" s="1"/>
      <c r="C877" s="36"/>
      <c r="D877" s="197"/>
      <c r="E877" s="198"/>
      <c r="F877" s="142" t="str">
        <f>VLOOKUP(C877,'[2]Acha Air Sales Price List'!$B$1:$D$65536,3,FALSE)</f>
        <v>Exchange rate :</v>
      </c>
      <c r="G877" s="21">
        <f>ROUND(IF(ISBLANK(C877),0,VLOOKUP(C877,'[2]Acha Air Sales Price List'!$B$1:$X$65536,12,FALSE)*$M$14),2)</f>
        <v>0</v>
      </c>
      <c r="H877" s="21"/>
      <c r="I877" s="22">
        <f t="shared" si="20"/>
        <v>0</v>
      </c>
      <c r="J877" s="14"/>
    </row>
    <row r="878" spans="1:10" ht="12.4" hidden="1" customHeight="1">
      <c r="A878" s="13"/>
      <c r="B878" s="1"/>
      <c r="C878" s="36"/>
      <c r="D878" s="197"/>
      <c r="E878" s="198"/>
      <c r="F878" s="142" t="str">
        <f>VLOOKUP(C878,'[2]Acha Air Sales Price List'!$B$1:$D$65536,3,FALSE)</f>
        <v>Exchange rate :</v>
      </c>
      <c r="G878" s="21">
        <f>ROUND(IF(ISBLANK(C878),0,VLOOKUP(C878,'[2]Acha Air Sales Price List'!$B$1:$X$65536,12,FALSE)*$M$14),2)</f>
        <v>0</v>
      </c>
      <c r="H878" s="21"/>
      <c r="I878" s="22">
        <f t="shared" si="20"/>
        <v>0</v>
      </c>
      <c r="J878" s="14"/>
    </row>
    <row r="879" spans="1:10" ht="12.4" hidden="1" customHeight="1">
      <c r="A879" s="13"/>
      <c r="B879" s="1"/>
      <c r="C879" s="36"/>
      <c r="D879" s="197"/>
      <c r="E879" s="198"/>
      <c r="F879" s="142" t="str">
        <f>VLOOKUP(C879,'[2]Acha Air Sales Price List'!$B$1:$D$65536,3,FALSE)</f>
        <v>Exchange rate :</v>
      </c>
      <c r="G879" s="21">
        <f>ROUND(IF(ISBLANK(C879),0,VLOOKUP(C879,'[2]Acha Air Sales Price List'!$B$1:$X$65536,12,FALSE)*$M$14),2)</f>
        <v>0</v>
      </c>
      <c r="H879" s="21"/>
      <c r="I879" s="22">
        <f t="shared" si="20"/>
        <v>0</v>
      </c>
      <c r="J879" s="14"/>
    </row>
    <row r="880" spans="1:10" ht="12.4" hidden="1" customHeight="1">
      <c r="A880" s="13"/>
      <c r="B880" s="1"/>
      <c r="C880" s="36"/>
      <c r="D880" s="197"/>
      <c r="E880" s="198"/>
      <c r="F880" s="142" t="str">
        <f>VLOOKUP(C880,'[2]Acha Air Sales Price List'!$B$1:$D$65536,3,FALSE)</f>
        <v>Exchange rate :</v>
      </c>
      <c r="G880" s="21">
        <f>ROUND(IF(ISBLANK(C880),0,VLOOKUP(C880,'[2]Acha Air Sales Price List'!$B$1:$X$65536,12,FALSE)*$M$14),2)</f>
        <v>0</v>
      </c>
      <c r="H880" s="21"/>
      <c r="I880" s="22">
        <f t="shared" si="20"/>
        <v>0</v>
      </c>
      <c r="J880" s="14"/>
    </row>
    <row r="881" spans="1:10" ht="12.4" hidden="1" customHeight="1">
      <c r="A881" s="13"/>
      <c r="B881" s="1"/>
      <c r="C881" s="36"/>
      <c r="D881" s="197"/>
      <c r="E881" s="198"/>
      <c r="F881" s="142" t="str">
        <f>VLOOKUP(C881,'[2]Acha Air Sales Price List'!$B$1:$D$65536,3,FALSE)</f>
        <v>Exchange rate :</v>
      </c>
      <c r="G881" s="21">
        <f>ROUND(IF(ISBLANK(C881),0,VLOOKUP(C881,'[2]Acha Air Sales Price List'!$B$1:$X$65536,12,FALSE)*$M$14),2)</f>
        <v>0</v>
      </c>
      <c r="H881" s="21"/>
      <c r="I881" s="22">
        <f t="shared" si="20"/>
        <v>0</v>
      </c>
      <c r="J881" s="14"/>
    </row>
    <row r="882" spans="1:10" ht="12.4" hidden="1" customHeight="1">
      <c r="A882" s="13"/>
      <c r="B882" s="1"/>
      <c r="C882" s="36"/>
      <c r="D882" s="197"/>
      <c r="E882" s="198"/>
      <c r="F882" s="142" t="str">
        <f>VLOOKUP(C882,'[2]Acha Air Sales Price List'!$B$1:$D$65536,3,FALSE)</f>
        <v>Exchange rate :</v>
      </c>
      <c r="G882" s="21">
        <f>ROUND(IF(ISBLANK(C882),0,VLOOKUP(C882,'[2]Acha Air Sales Price List'!$B$1:$X$65536,12,FALSE)*$M$14),2)</f>
        <v>0</v>
      </c>
      <c r="H882" s="21"/>
      <c r="I882" s="22">
        <f t="shared" si="20"/>
        <v>0</v>
      </c>
      <c r="J882" s="14"/>
    </row>
    <row r="883" spans="1:10" ht="12.4" hidden="1" customHeight="1">
      <c r="A883" s="13"/>
      <c r="B883" s="1"/>
      <c r="C883" s="36"/>
      <c r="D883" s="197"/>
      <c r="E883" s="198"/>
      <c r="F883" s="142" t="str">
        <f>VLOOKUP(C883,'[2]Acha Air Sales Price List'!$B$1:$D$65536,3,FALSE)</f>
        <v>Exchange rate :</v>
      </c>
      <c r="G883" s="21">
        <f>ROUND(IF(ISBLANK(C883),0,VLOOKUP(C883,'[2]Acha Air Sales Price List'!$B$1:$X$65536,12,FALSE)*$M$14),2)</f>
        <v>0</v>
      </c>
      <c r="H883" s="21"/>
      <c r="I883" s="22">
        <f t="shared" si="20"/>
        <v>0</v>
      </c>
      <c r="J883" s="14"/>
    </row>
    <row r="884" spans="1:10" ht="12.4" hidden="1" customHeight="1">
      <c r="A884" s="13"/>
      <c r="B884" s="1"/>
      <c r="C884" s="36"/>
      <c r="D884" s="197"/>
      <c r="E884" s="198"/>
      <c r="F884" s="142" t="str">
        <f>VLOOKUP(C884,'[2]Acha Air Sales Price List'!$B$1:$D$65536,3,FALSE)</f>
        <v>Exchange rate :</v>
      </c>
      <c r="G884" s="21">
        <f>ROUND(IF(ISBLANK(C884),0,VLOOKUP(C884,'[2]Acha Air Sales Price List'!$B$1:$X$65536,12,FALSE)*$M$14),2)</f>
        <v>0</v>
      </c>
      <c r="H884" s="21"/>
      <c r="I884" s="22">
        <f t="shared" si="20"/>
        <v>0</v>
      </c>
      <c r="J884" s="14"/>
    </row>
    <row r="885" spans="1:10" ht="12.4" hidden="1" customHeight="1">
      <c r="A885" s="13"/>
      <c r="B885" s="1"/>
      <c r="C885" s="37"/>
      <c r="D885" s="197"/>
      <c r="E885" s="198"/>
      <c r="F885" s="142" t="str">
        <f>VLOOKUP(C885,'[2]Acha Air Sales Price List'!$B$1:$D$65536,3,FALSE)</f>
        <v>Exchange rate :</v>
      </c>
      <c r="G885" s="21">
        <f>ROUND(IF(ISBLANK(C885),0,VLOOKUP(C885,'[2]Acha Air Sales Price List'!$B$1:$X$65536,12,FALSE)*$M$14),2)</f>
        <v>0</v>
      </c>
      <c r="H885" s="21"/>
      <c r="I885" s="22">
        <f t="shared" si="20"/>
        <v>0</v>
      </c>
      <c r="J885" s="14"/>
    </row>
    <row r="886" spans="1:10" ht="12" hidden="1" customHeight="1">
      <c r="A886" s="13"/>
      <c r="B886" s="1"/>
      <c r="C886" s="36"/>
      <c r="D886" s="197"/>
      <c r="E886" s="198"/>
      <c r="F886" s="142" t="str">
        <f>VLOOKUP(C886,'[2]Acha Air Sales Price List'!$B$1:$D$65536,3,FALSE)</f>
        <v>Exchange rate :</v>
      </c>
      <c r="G886" s="21">
        <f>ROUND(IF(ISBLANK(C886),0,VLOOKUP(C886,'[2]Acha Air Sales Price List'!$B$1:$X$65536,12,FALSE)*$M$14),2)</f>
        <v>0</v>
      </c>
      <c r="H886" s="21"/>
      <c r="I886" s="22">
        <f t="shared" si="20"/>
        <v>0</v>
      </c>
      <c r="J886" s="14"/>
    </row>
    <row r="887" spans="1:10" ht="12.4" hidden="1" customHeight="1">
      <c r="A887" s="13"/>
      <c r="B887" s="1"/>
      <c r="C887" s="36"/>
      <c r="D887" s="197"/>
      <c r="E887" s="198"/>
      <c r="F887" s="142" t="str">
        <f>VLOOKUP(C887,'[2]Acha Air Sales Price List'!$B$1:$D$65536,3,FALSE)</f>
        <v>Exchange rate :</v>
      </c>
      <c r="G887" s="21">
        <f>ROUND(IF(ISBLANK(C887),0,VLOOKUP(C887,'[2]Acha Air Sales Price List'!$B$1:$X$65536,12,FALSE)*$M$14),2)</f>
        <v>0</v>
      </c>
      <c r="H887" s="21"/>
      <c r="I887" s="22">
        <f t="shared" si="20"/>
        <v>0</v>
      </c>
      <c r="J887" s="14"/>
    </row>
    <row r="888" spans="1:10" ht="12.4" hidden="1" customHeight="1">
      <c r="A888" s="13"/>
      <c r="B888" s="1"/>
      <c r="C888" s="36"/>
      <c r="D888" s="197"/>
      <c r="E888" s="198"/>
      <c r="F888" s="142" t="str">
        <f>VLOOKUP(C888,'[2]Acha Air Sales Price List'!$B$1:$D$65536,3,FALSE)</f>
        <v>Exchange rate :</v>
      </c>
      <c r="G888" s="21">
        <f>ROUND(IF(ISBLANK(C888),0,VLOOKUP(C888,'[2]Acha Air Sales Price List'!$B$1:$X$65536,12,FALSE)*$M$14),2)</f>
        <v>0</v>
      </c>
      <c r="H888" s="21"/>
      <c r="I888" s="22">
        <f t="shared" si="20"/>
        <v>0</v>
      </c>
      <c r="J888" s="14"/>
    </row>
    <row r="889" spans="1:10" ht="12.4" hidden="1" customHeight="1">
      <c r="A889" s="13"/>
      <c r="B889" s="1"/>
      <c r="C889" s="36"/>
      <c r="D889" s="197"/>
      <c r="E889" s="198"/>
      <c r="F889" s="142" t="str">
        <f>VLOOKUP(C889,'[2]Acha Air Sales Price List'!$B$1:$D$65536,3,FALSE)</f>
        <v>Exchange rate :</v>
      </c>
      <c r="G889" s="21">
        <f>ROUND(IF(ISBLANK(C889),0,VLOOKUP(C889,'[2]Acha Air Sales Price List'!$B$1:$X$65536,12,FALSE)*$M$14),2)</f>
        <v>0</v>
      </c>
      <c r="H889" s="21"/>
      <c r="I889" s="22">
        <f t="shared" si="20"/>
        <v>0</v>
      </c>
      <c r="J889" s="14"/>
    </row>
    <row r="890" spans="1:10" ht="12.4" hidden="1" customHeight="1">
      <c r="A890" s="13"/>
      <c r="B890" s="1"/>
      <c r="C890" s="36"/>
      <c r="D890" s="197"/>
      <c r="E890" s="198"/>
      <c r="F890" s="142" t="str">
        <f>VLOOKUP(C890,'[2]Acha Air Sales Price List'!$B$1:$D$65536,3,FALSE)</f>
        <v>Exchange rate :</v>
      </c>
      <c r="G890" s="21">
        <f>ROUND(IF(ISBLANK(C890),0,VLOOKUP(C890,'[2]Acha Air Sales Price List'!$B$1:$X$65536,12,FALSE)*$M$14),2)</f>
        <v>0</v>
      </c>
      <c r="H890" s="21"/>
      <c r="I890" s="22">
        <f t="shared" si="20"/>
        <v>0</v>
      </c>
      <c r="J890" s="14"/>
    </row>
    <row r="891" spans="1:10" ht="12.4" hidden="1" customHeight="1">
      <c r="A891" s="13"/>
      <c r="B891" s="1"/>
      <c r="C891" s="36"/>
      <c r="D891" s="197"/>
      <c r="E891" s="198"/>
      <c r="F891" s="142" t="str">
        <f>VLOOKUP(C891,'[2]Acha Air Sales Price List'!$B$1:$D$65536,3,FALSE)</f>
        <v>Exchange rate :</v>
      </c>
      <c r="G891" s="21">
        <f>ROUND(IF(ISBLANK(C891),0,VLOOKUP(C891,'[2]Acha Air Sales Price List'!$B$1:$X$65536,12,FALSE)*$M$14),2)</f>
        <v>0</v>
      </c>
      <c r="H891" s="21"/>
      <c r="I891" s="22">
        <f t="shared" si="20"/>
        <v>0</v>
      </c>
      <c r="J891" s="14"/>
    </row>
    <row r="892" spans="1:10" ht="12.4" hidden="1" customHeight="1">
      <c r="A892" s="13"/>
      <c r="B892" s="1"/>
      <c r="C892" s="36"/>
      <c r="D892" s="197"/>
      <c r="E892" s="198"/>
      <c r="F892" s="142" t="str">
        <f>VLOOKUP(C892,'[2]Acha Air Sales Price List'!$B$1:$D$65536,3,FALSE)</f>
        <v>Exchange rate :</v>
      </c>
      <c r="G892" s="21">
        <f>ROUND(IF(ISBLANK(C892),0,VLOOKUP(C892,'[2]Acha Air Sales Price List'!$B$1:$X$65536,12,FALSE)*$M$14),2)</f>
        <v>0</v>
      </c>
      <c r="H892" s="21"/>
      <c r="I892" s="22">
        <f t="shared" si="20"/>
        <v>0</v>
      </c>
      <c r="J892" s="14"/>
    </row>
    <row r="893" spans="1:10" ht="12.4" hidden="1" customHeight="1">
      <c r="A893" s="13"/>
      <c r="B893" s="1"/>
      <c r="C893" s="36"/>
      <c r="D893" s="197"/>
      <c r="E893" s="198"/>
      <c r="F893" s="142" t="str">
        <f>VLOOKUP(C893,'[2]Acha Air Sales Price List'!$B$1:$D$65536,3,FALSE)</f>
        <v>Exchange rate :</v>
      </c>
      <c r="G893" s="21">
        <f>ROUND(IF(ISBLANK(C893),0,VLOOKUP(C893,'[2]Acha Air Sales Price List'!$B$1:$X$65536,12,FALSE)*$M$14),2)</f>
        <v>0</v>
      </c>
      <c r="H893" s="21"/>
      <c r="I893" s="22">
        <f t="shared" si="20"/>
        <v>0</v>
      </c>
      <c r="J893" s="14"/>
    </row>
    <row r="894" spans="1:10" ht="12.4" hidden="1" customHeight="1">
      <c r="A894" s="13"/>
      <c r="B894" s="1"/>
      <c r="C894" s="36"/>
      <c r="D894" s="197"/>
      <c r="E894" s="198"/>
      <c r="F894" s="142" t="str">
        <f>VLOOKUP(C894,'[2]Acha Air Sales Price List'!$B$1:$D$65536,3,FALSE)</f>
        <v>Exchange rate :</v>
      </c>
      <c r="G894" s="21">
        <f>ROUND(IF(ISBLANK(C894),0,VLOOKUP(C894,'[2]Acha Air Sales Price List'!$B$1:$X$65536,12,FALSE)*$M$14),2)</f>
        <v>0</v>
      </c>
      <c r="H894" s="21"/>
      <c r="I894" s="22">
        <f t="shared" si="20"/>
        <v>0</v>
      </c>
      <c r="J894" s="14"/>
    </row>
    <row r="895" spans="1:10" ht="12.4" hidden="1" customHeight="1">
      <c r="A895" s="13"/>
      <c r="B895" s="1"/>
      <c r="C895" s="36"/>
      <c r="D895" s="197"/>
      <c r="E895" s="198"/>
      <c r="F895" s="142" t="str">
        <f>VLOOKUP(C895,'[2]Acha Air Sales Price List'!$B$1:$D$65536,3,FALSE)</f>
        <v>Exchange rate :</v>
      </c>
      <c r="G895" s="21">
        <f>ROUND(IF(ISBLANK(C895),0,VLOOKUP(C895,'[2]Acha Air Sales Price List'!$B$1:$X$65536,12,FALSE)*$M$14),2)</f>
        <v>0</v>
      </c>
      <c r="H895" s="21"/>
      <c r="I895" s="22">
        <f t="shared" si="20"/>
        <v>0</v>
      </c>
      <c r="J895" s="14"/>
    </row>
    <row r="896" spans="1:10" ht="12.4" hidden="1" customHeight="1">
      <c r="A896" s="13"/>
      <c r="B896" s="1"/>
      <c r="C896" s="36"/>
      <c r="D896" s="197"/>
      <c r="E896" s="198"/>
      <c r="F896" s="142" t="str">
        <f>VLOOKUP(C896,'[2]Acha Air Sales Price List'!$B$1:$D$65536,3,FALSE)</f>
        <v>Exchange rate :</v>
      </c>
      <c r="G896" s="21">
        <f>ROUND(IF(ISBLANK(C896),0,VLOOKUP(C896,'[2]Acha Air Sales Price List'!$B$1:$X$65536,12,FALSE)*$M$14),2)</f>
        <v>0</v>
      </c>
      <c r="H896" s="21"/>
      <c r="I896" s="22">
        <f t="shared" si="20"/>
        <v>0</v>
      </c>
      <c r="J896" s="14"/>
    </row>
    <row r="897" spans="1:10" ht="12.4" hidden="1" customHeight="1">
      <c r="A897" s="13"/>
      <c r="B897" s="1"/>
      <c r="C897" s="36"/>
      <c r="D897" s="197"/>
      <c r="E897" s="198"/>
      <c r="F897" s="142" t="str">
        <f>VLOOKUP(C897,'[2]Acha Air Sales Price List'!$B$1:$D$65536,3,FALSE)</f>
        <v>Exchange rate :</v>
      </c>
      <c r="G897" s="21">
        <f>ROUND(IF(ISBLANK(C897),0,VLOOKUP(C897,'[2]Acha Air Sales Price List'!$B$1:$X$65536,12,FALSE)*$M$14),2)</f>
        <v>0</v>
      </c>
      <c r="H897" s="21"/>
      <c r="I897" s="22">
        <f t="shared" si="20"/>
        <v>0</v>
      </c>
      <c r="J897" s="14"/>
    </row>
    <row r="898" spans="1:10" ht="12.4" hidden="1" customHeight="1">
      <c r="A898" s="13"/>
      <c r="B898" s="1"/>
      <c r="C898" s="36"/>
      <c r="D898" s="197"/>
      <c r="E898" s="198"/>
      <c r="F898" s="142" t="str">
        <f>VLOOKUP(C898,'[2]Acha Air Sales Price List'!$B$1:$D$65536,3,FALSE)</f>
        <v>Exchange rate :</v>
      </c>
      <c r="G898" s="21">
        <f>ROUND(IF(ISBLANK(C898),0,VLOOKUP(C898,'[2]Acha Air Sales Price List'!$B$1:$X$65536,12,FALSE)*$M$14),2)</f>
        <v>0</v>
      </c>
      <c r="H898" s="21"/>
      <c r="I898" s="22">
        <f t="shared" si="20"/>
        <v>0</v>
      </c>
      <c r="J898" s="14"/>
    </row>
    <row r="899" spans="1:10" ht="12.4" hidden="1" customHeight="1">
      <c r="A899" s="13"/>
      <c r="B899" s="1"/>
      <c r="C899" s="36"/>
      <c r="D899" s="197"/>
      <c r="E899" s="198"/>
      <c r="F899" s="142" t="str">
        <f>VLOOKUP(C899,'[2]Acha Air Sales Price List'!$B$1:$D$65536,3,FALSE)</f>
        <v>Exchange rate :</v>
      </c>
      <c r="G899" s="21">
        <f>ROUND(IF(ISBLANK(C899),0,VLOOKUP(C899,'[2]Acha Air Sales Price List'!$B$1:$X$65536,12,FALSE)*$M$14),2)</f>
        <v>0</v>
      </c>
      <c r="H899" s="21"/>
      <c r="I899" s="22">
        <f t="shared" si="20"/>
        <v>0</v>
      </c>
      <c r="J899" s="14"/>
    </row>
    <row r="900" spans="1:10" ht="12.4" hidden="1" customHeight="1">
      <c r="A900" s="13"/>
      <c r="B900" s="1"/>
      <c r="C900" s="36"/>
      <c r="D900" s="197"/>
      <c r="E900" s="198"/>
      <c r="F900" s="142" t="str">
        <f>VLOOKUP(C900,'[2]Acha Air Sales Price List'!$B$1:$D$65536,3,FALSE)</f>
        <v>Exchange rate :</v>
      </c>
      <c r="G900" s="21">
        <f>ROUND(IF(ISBLANK(C900),0,VLOOKUP(C900,'[2]Acha Air Sales Price List'!$B$1:$X$65536,12,FALSE)*$M$14),2)</f>
        <v>0</v>
      </c>
      <c r="H900" s="21"/>
      <c r="I900" s="22">
        <f t="shared" si="20"/>
        <v>0</v>
      </c>
      <c r="J900" s="14"/>
    </row>
    <row r="901" spans="1:10" ht="12.4" hidden="1" customHeight="1">
      <c r="A901" s="13"/>
      <c r="B901" s="1"/>
      <c r="C901" s="36"/>
      <c r="D901" s="197"/>
      <c r="E901" s="198"/>
      <c r="F901" s="142" t="str">
        <f>VLOOKUP(C901,'[2]Acha Air Sales Price List'!$B$1:$D$65536,3,FALSE)</f>
        <v>Exchange rate :</v>
      </c>
      <c r="G901" s="21">
        <f>ROUND(IF(ISBLANK(C901),0,VLOOKUP(C901,'[2]Acha Air Sales Price List'!$B$1:$X$65536,12,FALSE)*$M$14),2)</f>
        <v>0</v>
      </c>
      <c r="H901" s="21"/>
      <c r="I901" s="22">
        <f t="shared" si="20"/>
        <v>0</v>
      </c>
      <c r="J901" s="14"/>
    </row>
    <row r="902" spans="1:10" ht="12.4" hidden="1" customHeight="1">
      <c r="A902" s="13"/>
      <c r="B902" s="1"/>
      <c r="C902" s="36"/>
      <c r="D902" s="197"/>
      <c r="E902" s="198"/>
      <c r="F902" s="142" t="str">
        <f>VLOOKUP(C902,'[2]Acha Air Sales Price List'!$B$1:$D$65536,3,FALSE)</f>
        <v>Exchange rate :</v>
      </c>
      <c r="G902" s="21">
        <f>ROUND(IF(ISBLANK(C902),0,VLOOKUP(C902,'[2]Acha Air Sales Price List'!$B$1:$X$65536,12,FALSE)*$M$14),2)</f>
        <v>0</v>
      </c>
      <c r="H902" s="21"/>
      <c r="I902" s="22">
        <f t="shared" si="20"/>
        <v>0</v>
      </c>
      <c r="J902" s="14"/>
    </row>
    <row r="903" spans="1:10" ht="12.4" hidden="1" customHeight="1">
      <c r="A903" s="13"/>
      <c r="B903" s="1"/>
      <c r="C903" s="36"/>
      <c r="D903" s="197"/>
      <c r="E903" s="198"/>
      <c r="F903" s="142" t="str">
        <f>VLOOKUP(C903,'[2]Acha Air Sales Price List'!$B$1:$D$65536,3,FALSE)</f>
        <v>Exchange rate :</v>
      </c>
      <c r="G903" s="21">
        <f>ROUND(IF(ISBLANK(C903),0,VLOOKUP(C903,'[2]Acha Air Sales Price List'!$B$1:$X$65536,12,FALSE)*$M$14),2)</f>
        <v>0</v>
      </c>
      <c r="H903" s="21"/>
      <c r="I903" s="22">
        <f t="shared" si="20"/>
        <v>0</v>
      </c>
      <c r="J903" s="14"/>
    </row>
    <row r="904" spans="1:10" ht="12.4" hidden="1" customHeight="1">
      <c r="A904" s="13"/>
      <c r="B904" s="1"/>
      <c r="C904" s="36"/>
      <c r="D904" s="197"/>
      <c r="E904" s="198"/>
      <c r="F904" s="142" t="str">
        <f>VLOOKUP(C904,'[2]Acha Air Sales Price List'!$B$1:$D$65536,3,FALSE)</f>
        <v>Exchange rate :</v>
      </c>
      <c r="G904" s="21">
        <f>ROUND(IF(ISBLANK(C904),0,VLOOKUP(C904,'[2]Acha Air Sales Price List'!$B$1:$X$65536,12,FALSE)*$M$14),2)</f>
        <v>0</v>
      </c>
      <c r="H904" s="21"/>
      <c r="I904" s="22">
        <f t="shared" si="20"/>
        <v>0</v>
      </c>
      <c r="J904" s="14"/>
    </row>
    <row r="905" spans="1:10" ht="12.4" hidden="1" customHeight="1">
      <c r="A905" s="13"/>
      <c r="B905" s="1"/>
      <c r="C905" s="36"/>
      <c r="D905" s="197"/>
      <c r="E905" s="198"/>
      <c r="F905" s="142" t="str">
        <f>VLOOKUP(C905,'[2]Acha Air Sales Price List'!$B$1:$D$65536,3,FALSE)</f>
        <v>Exchange rate :</v>
      </c>
      <c r="G905" s="21">
        <f>ROUND(IF(ISBLANK(C905),0,VLOOKUP(C905,'[2]Acha Air Sales Price List'!$B$1:$X$65536,12,FALSE)*$M$14),2)</f>
        <v>0</v>
      </c>
      <c r="H905" s="21"/>
      <c r="I905" s="22">
        <f t="shared" si="20"/>
        <v>0</v>
      </c>
      <c r="J905" s="14"/>
    </row>
    <row r="906" spans="1:10" ht="12.4" hidden="1" customHeight="1">
      <c r="A906" s="13"/>
      <c r="B906" s="1"/>
      <c r="C906" s="36"/>
      <c r="D906" s="197"/>
      <c r="E906" s="198"/>
      <c r="F906" s="142" t="str">
        <f>VLOOKUP(C906,'[2]Acha Air Sales Price List'!$B$1:$D$65536,3,FALSE)</f>
        <v>Exchange rate :</v>
      </c>
      <c r="G906" s="21">
        <f>ROUND(IF(ISBLANK(C906),0,VLOOKUP(C906,'[2]Acha Air Sales Price List'!$B$1:$X$65536,12,FALSE)*$M$14),2)</f>
        <v>0</v>
      </c>
      <c r="H906" s="21"/>
      <c r="I906" s="22">
        <f t="shared" ref="I906:I936" si="21">ROUND(IF(ISNUMBER(B906), G906*B906, 0),5)</f>
        <v>0</v>
      </c>
      <c r="J906" s="14"/>
    </row>
    <row r="907" spans="1:10" ht="12.4" hidden="1" customHeight="1">
      <c r="A907" s="13"/>
      <c r="B907" s="1"/>
      <c r="C907" s="36"/>
      <c r="D907" s="197"/>
      <c r="E907" s="198"/>
      <c r="F907" s="142" t="str">
        <f>VLOOKUP(C907,'[2]Acha Air Sales Price List'!$B$1:$D$65536,3,FALSE)</f>
        <v>Exchange rate :</v>
      </c>
      <c r="G907" s="21">
        <f>ROUND(IF(ISBLANK(C907),0,VLOOKUP(C907,'[2]Acha Air Sales Price List'!$B$1:$X$65536,12,FALSE)*$M$14),2)</f>
        <v>0</v>
      </c>
      <c r="H907" s="21"/>
      <c r="I907" s="22">
        <f t="shared" si="21"/>
        <v>0</v>
      </c>
      <c r="J907" s="14"/>
    </row>
    <row r="908" spans="1:10" ht="12.4" hidden="1" customHeight="1">
      <c r="A908" s="13"/>
      <c r="B908" s="1"/>
      <c r="C908" s="36"/>
      <c r="D908" s="197"/>
      <c r="E908" s="198"/>
      <c r="F908" s="142" t="str">
        <f>VLOOKUP(C908,'[2]Acha Air Sales Price List'!$B$1:$D$65536,3,FALSE)</f>
        <v>Exchange rate :</v>
      </c>
      <c r="G908" s="21">
        <f>ROUND(IF(ISBLANK(C908),0,VLOOKUP(C908,'[2]Acha Air Sales Price List'!$B$1:$X$65536,12,FALSE)*$M$14),2)</f>
        <v>0</v>
      </c>
      <c r="H908" s="21"/>
      <c r="I908" s="22">
        <f t="shared" si="21"/>
        <v>0</v>
      </c>
      <c r="J908" s="14"/>
    </row>
    <row r="909" spans="1:10" ht="12.4" hidden="1" customHeight="1">
      <c r="A909" s="13"/>
      <c r="B909" s="1"/>
      <c r="C909" s="37"/>
      <c r="D909" s="197"/>
      <c r="E909" s="198"/>
      <c r="F909" s="142" t="str">
        <f>VLOOKUP(C909,'[2]Acha Air Sales Price List'!$B$1:$D$65536,3,FALSE)</f>
        <v>Exchange rate :</v>
      </c>
      <c r="G909" s="21">
        <f>ROUND(IF(ISBLANK(C909),0,VLOOKUP(C909,'[2]Acha Air Sales Price List'!$B$1:$X$65536,12,FALSE)*$M$14),2)</f>
        <v>0</v>
      </c>
      <c r="H909" s="21"/>
      <c r="I909" s="22">
        <f t="shared" si="21"/>
        <v>0</v>
      </c>
      <c r="J909" s="14"/>
    </row>
    <row r="910" spans="1:10" ht="12" hidden="1" customHeight="1">
      <c r="A910" s="13"/>
      <c r="B910" s="1"/>
      <c r="C910" s="36"/>
      <c r="D910" s="197"/>
      <c r="E910" s="198"/>
      <c r="F910" s="142" t="str">
        <f>VLOOKUP(C910,'[2]Acha Air Sales Price List'!$B$1:$D$65536,3,FALSE)</f>
        <v>Exchange rate :</v>
      </c>
      <c r="G910" s="21">
        <f>ROUND(IF(ISBLANK(C910),0,VLOOKUP(C910,'[2]Acha Air Sales Price List'!$B$1:$X$65536,12,FALSE)*$M$14),2)</f>
        <v>0</v>
      </c>
      <c r="H910" s="21"/>
      <c r="I910" s="22">
        <f t="shared" si="21"/>
        <v>0</v>
      </c>
      <c r="J910" s="14"/>
    </row>
    <row r="911" spans="1:10" ht="12.4" hidden="1" customHeight="1">
      <c r="A911" s="13"/>
      <c r="B911" s="1"/>
      <c r="C911" s="36"/>
      <c r="D911" s="197"/>
      <c r="E911" s="198"/>
      <c r="F911" s="142" t="str">
        <f>VLOOKUP(C911,'[2]Acha Air Sales Price List'!$B$1:$D$65536,3,FALSE)</f>
        <v>Exchange rate :</v>
      </c>
      <c r="G911" s="21">
        <f>ROUND(IF(ISBLANK(C911),0,VLOOKUP(C911,'[2]Acha Air Sales Price List'!$B$1:$X$65536,12,FALSE)*$M$14),2)</f>
        <v>0</v>
      </c>
      <c r="H911" s="21"/>
      <c r="I911" s="22">
        <f t="shared" si="21"/>
        <v>0</v>
      </c>
      <c r="J911" s="14"/>
    </row>
    <row r="912" spans="1:10" ht="12.4" hidden="1" customHeight="1">
      <c r="A912" s="13"/>
      <c r="B912" s="1"/>
      <c r="C912" s="36"/>
      <c r="D912" s="197"/>
      <c r="E912" s="198"/>
      <c r="F912" s="142" t="str">
        <f>VLOOKUP(C912,'[2]Acha Air Sales Price List'!$B$1:$D$65536,3,FALSE)</f>
        <v>Exchange rate :</v>
      </c>
      <c r="G912" s="21">
        <f>ROUND(IF(ISBLANK(C912),0,VLOOKUP(C912,'[2]Acha Air Sales Price List'!$B$1:$X$65536,12,FALSE)*$M$14),2)</f>
        <v>0</v>
      </c>
      <c r="H912" s="21"/>
      <c r="I912" s="22">
        <f t="shared" si="21"/>
        <v>0</v>
      </c>
      <c r="J912" s="14"/>
    </row>
    <row r="913" spans="1:10" ht="12.4" hidden="1" customHeight="1">
      <c r="A913" s="13"/>
      <c r="B913" s="1"/>
      <c r="C913" s="36"/>
      <c r="D913" s="197"/>
      <c r="E913" s="198"/>
      <c r="F913" s="142" t="str">
        <f>VLOOKUP(C913,'[2]Acha Air Sales Price List'!$B$1:$D$65536,3,FALSE)</f>
        <v>Exchange rate :</v>
      </c>
      <c r="G913" s="21">
        <f>ROUND(IF(ISBLANK(C913),0,VLOOKUP(C913,'[2]Acha Air Sales Price List'!$B$1:$X$65536,12,FALSE)*$M$14),2)</f>
        <v>0</v>
      </c>
      <c r="H913" s="21"/>
      <c r="I913" s="22">
        <f t="shared" si="21"/>
        <v>0</v>
      </c>
      <c r="J913" s="14"/>
    </row>
    <row r="914" spans="1:10" ht="12.4" hidden="1" customHeight="1">
      <c r="A914" s="13"/>
      <c r="B914" s="1"/>
      <c r="C914" s="36"/>
      <c r="D914" s="197"/>
      <c r="E914" s="198"/>
      <c r="F914" s="142" t="str">
        <f>VLOOKUP(C914,'[2]Acha Air Sales Price List'!$B$1:$D$65536,3,FALSE)</f>
        <v>Exchange rate :</v>
      </c>
      <c r="G914" s="21">
        <f>ROUND(IF(ISBLANK(C914),0,VLOOKUP(C914,'[2]Acha Air Sales Price List'!$B$1:$X$65536,12,FALSE)*$M$14),2)</f>
        <v>0</v>
      </c>
      <c r="H914" s="21"/>
      <c r="I914" s="22">
        <f t="shared" si="21"/>
        <v>0</v>
      </c>
      <c r="J914" s="14"/>
    </row>
    <row r="915" spans="1:10" ht="12.4" hidden="1" customHeight="1">
      <c r="A915" s="13"/>
      <c r="B915" s="1"/>
      <c r="C915" s="36"/>
      <c r="D915" s="197"/>
      <c r="E915" s="198"/>
      <c r="F915" s="142" t="str">
        <f>VLOOKUP(C915,'[2]Acha Air Sales Price List'!$B$1:$D$65536,3,FALSE)</f>
        <v>Exchange rate :</v>
      </c>
      <c r="G915" s="21">
        <f>ROUND(IF(ISBLANK(C915),0,VLOOKUP(C915,'[2]Acha Air Sales Price List'!$B$1:$X$65536,12,FALSE)*$M$14),2)</f>
        <v>0</v>
      </c>
      <c r="H915" s="21"/>
      <c r="I915" s="22">
        <f t="shared" si="21"/>
        <v>0</v>
      </c>
      <c r="J915" s="14"/>
    </row>
    <row r="916" spans="1:10" ht="12.4" hidden="1" customHeight="1">
      <c r="A916" s="13"/>
      <c r="B916" s="1"/>
      <c r="C916" s="36"/>
      <c r="D916" s="197"/>
      <c r="E916" s="198"/>
      <c r="F916" s="142" t="str">
        <f>VLOOKUP(C916,'[2]Acha Air Sales Price List'!$B$1:$D$65536,3,FALSE)</f>
        <v>Exchange rate :</v>
      </c>
      <c r="G916" s="21">
        <f>ROUND(IF(ISBLANK(C916),0,VLOOKUP(C916,'[2]Acha Air Sales Price List'!$B$1:$X$65536,12,FALSE)*$M$14),2)</f>
        <v>0</v>
      </c>
      <c r="H916" s="21"/>
      <c r="I916" s="22">
        <f t="shared" si="21"/>
        <v>0</v>
      </c>
      <c r="J916" s="14"/>
    </row>
    <row r="917" spans="1:10" ht="12.4" hidden="1" customHeight="1">
      <c r="A917" s="13"/>
      <c r="B917" s="1"/>
      <c r="C917" s="36"/>
      <c r="D917" s="197"/>
      <c r="E917" s="198"/>
      <c r="F917" s="142" t="str">
        <f>VLOOKUP(C917,'[2]Acha Air Sales Price List'!$B$1:$D$65536,3,FALSE)</f>
        <v>Exchange rate :</v>
      </c>
      <c r="G917" s="21">
        <f>ROUND(IF(ISBLANK(C917),0,VLOOKUP(C917,'[2]Acha Air Sales Price List'!$B$1:$X$65536,12,FALSE)*$M$14),2)</f>
        <v>0</v>
      </c>
      <c r="H917" s="21"/>
      <c r="I917" s="22">
        <f t="shared" si="21"/>
        <v>0</v>
      </c>
      <c r="J917" s="14"/>
    </row>
    <row r="918" spans="1:10" ht="12.4" hidden="1" customHeight="1">
      <c r="A918" s="13"/>
      <c r="B918" s="1"/>
      <c r="C918" s="36"/>
      <c r="D918" s="197"/>
      <c r="E918" s="198"/>
      <c r="F918" s="142" t="str">
        <f>VLOOKUP(C918,'[2]Acha Air Sales Price List'!$B$1:$D$65536,3,FALSE)</f>
        <v>Exchange rate :</v>
      </c>
      <c r="G918" s="21">
        <f>ROUND(IF(ISBLANK(C918),0,VLOOKUP(C918,'[2]Acha Air Sales Price List'!$B$1:$X$65536,12,FALSE)*$M$14),2)</f>
        <v>0</v>
      </c>
      <c r="H918" s="21"/>
      <c r="I918" s="22">
        <f t="shared" si="21"/>
        <v>0</v>
      </c>
      <c r="J918" s="14"/>
    </row>
    <row r="919" spans="1:10" ht="12.4" hidden="1" customHeight="1">
      <c r="A919" s="13"/>
      <c r="B919" s="1"/>
      <c r="C919" s="36"/>
      <c r="D919" s="197"/>
      <c r="E919" s="198"/>
      <c r="F919" s="142" t="str">
        <f>VLOOKUP(C919,'[2]Acha Air Sales Price List'!$B$1:$D$65536,3,FALSE)</f>
        <v>Exchange rate :</v>
      </c>
      <c r="G919" s="21">
        <f>ROUND(IF(ISBLANK(C919),0,VLOOKUP(C919,'[2]Acha Air Sales Price List'!$B$1:$X$65536,12,FALSE)*$M$14),2)</f>
        <v>0</v>
      </c>
      <c r="H919" s="21"/>
      <c r="I919" s="22">
        <f t="shared" si="21"/>
        <v>0</v>
      </c>
      <c r="J919" s="14"/>
    </row>
    <row r="920" spans="1:10" ht="12.4" hidden="1" customHeight="1">
      <c r="A920" s="13"/>
      <c r="B920" s="1"/>
      <c r="C920" s="36"/>
      <c r="D920" s="197"/>
      <c r="E920" s="198"/>
      <c r="F920" s="142" t="str">
        <f>VLOOKUP(C920,'[2]Acha Air Sales Price List'!$B$1:$D$65536,3,FALSE)</f>
        <v>Exchange rate :</v>
      </c>
      <c r="G920" s="21">
        <f>ROUND(IF(ISBLANK(C920),0,VLOOKUP(C920,'[2]Acha Air Sales Price List'!$B$1:$X$65536,12,FALSE)*$M$14),2)</f>
        <v>0</v>
      </c>
      <c r="H920" s="21"/>
      <c r="I920" s="22">
        <f t="shared" si="21"/>
        <v>0</v>
      </c>
      <c r="J920" s="14"/>
    </row>
    <row r="921" spans="1:10" ht="12.4" hidden="1" customHeight="1">
      <c r="A921" s="13"/>
      <c r="B921" s="1"/>
      <c r="C921" s="36"/>
      <c r="D921" s="197"/>
      <c r="E921" s="198"/>
      <c r="F921" s="142" t="str">
        <f>VLOOKUP(C921,'[2]Acha Air Sales Price List'!$B$1:$D$65536,3,FALSE)</f>
        <v>Exchange rate :</v>
      </c>
      <c r="G921" s="21">
        <f>ROUND(IF(ISBLANK(C921),0,VLOOKUP(C921,'[2]Acha Air Sales Price List'!$B$1:$X$65536,12,FALSE)*$M$14),2)</f>
        <v>0</v>
      </c>
      <c r="H921" s="21"/>
      <c r="I921" s="22">
        <f t="shared" si="21"/>
        <v>0</v>
      </c>
      <c r="J921" s="14"/>
    </row>
    <row r="922" spans="1:10" ht="12.4" hidden="1" customHeight="1">
      <c r="A922" s="13"/>
      <c r="B922" s="1"/>
      <c r="C922" s="36"/>
      <c r="D922" s="197"/>
      <c r="E922" s="198"/>
      <c r="F922" s="142" t="str">
        <f>VLOOKUP(C922,'[2]Acha Air Sales Price List'!$B$1:$D$65536,3,FALSE)</f>
        <v>Exchange rate :</v>
      </c>
      <c r="G922" s="21">
        <f>ROUND(IF(ISBLANK(C922),0,VLOOKUP(C922,'[2]Acha Air Sales Price List'!$B$1:$X$65536,12,FALSE)*$M$14),2)</f>
        <v>0</v>
      </c>
      <c r="H922" s="21"/>
      <c r="I922" s="22">
        <f t="shared" si="21"/>
        <v>0</v>
      </c>
      <c r="J922" s="14"/>
    </row>
    <row r="923" spans="1:10" ht="12.4" hidden="1" customHeight="1">
      <c r="A923" s="13"/>
      <c r="B923" s="1"/>
      <c r="C923" s="36"/>
      <c r="D923" s="197"/>
      <c r="E923" s="198"/>
      <c r="F923" s="142" t="str">
        <f>VLOOKUP(C923,'[2]Acha Air Sales Price List'!$B$1:$D$65536,3,FALSE)</f>
        <v>Exchange rate :</v>
      </c>
      <c r="G923" s="21">
        <f>ROUND(IF(ISBLANK(C923),0,VLOOKUP(C923,'[2]Acha Air Sales Price List'!$B$1:$X$65536,12,FALSE)*$M$14),2)</f>
        <v>0</v>
      </c>
      <c r="H923" s="21"/>
      <c r="I923" s="22">
        <f t="shared" si="21"/>
        <v>0</v>
      </c>
      <c r="J923" s="14"/>
    </row>
    <row r="924" spans="1:10" ht="12.4" hidden="1" customHeight="1">
      <c r="A924" s="13"/>
      <c r="B924" s="1"/>
      <c r="C924" s="36"/>
      <c r="D924" s="197"/>
      <c r="E924" s="198"/>
      <c r="F924" s="142" t="str">
        <f>VLOOKUP(C924,'[2]Acha Air Sales Price List'!$B$1:$D$65536,3,FALSE)</f>
        <v>Exchange rate :</v>
      </c>
      <c r="G924" s="21">
        <f>ROUND(IF(ISBLANK(C924),0,VLOOKUP(C924,'[2]Acha Air Sales Price List'!$B$1:$X$65536,12,FALSE)*$M$14),2)</f>
        <v>0</v>
      </c>
      <c r="H924" s="21"/>
      <c r="I924" s="22">
        <f t="shared" si="21"/>
        <v>0</v>
      </c>
      <c r="J924" s="14"/>
    </row>
    <row r="925" spans="1:10" ht="12.4" hidden="1" customHeight="1">
      <c r="A925" s="13"/>
      <c r="B925" s="1"/>
      <c r="C925" s="36"/>
      <c r="D925" s="197"/>
      <c r="E925" s="198"/>
      <c r="F925" s="142" t="str">
        <f>VLOOKUP(C925,'[2]Acha Air Sales Price List'!$B$1:$D$65536,3,FALSE)</f>
        <v>Exchange rate :</v>
      </c>
      <c r="G925" s="21">
        <f>ROUND(IF(ISBLANK(C925),0,VLOOKUP(C925,'[2]Acha Air Sales Price List'!$B$1:$X$65536,12,FALSE)*$M$14),2)</f>
        <v>0</v>
      </c>
      <c r="H925" s="21"/>
      <c r="I925" s="22">
        <f t="shared" si="21"/>
        <v>0</v>
      </c>
      <c r="J925" s="14"/>
    </row>
    <row r="926" spans="1:10" ht="12.4" hidden="1" customHeight="1">
      <c r="A926" s="13"/>
      <c r="B926" s="1"/>
      <c r="C926" s="36"/>
      <c r="D926" s="197"/>
      <c r="E926" s="198"/>
      <c r="F926" s="142" t="str">
        <f>VLOOKUP(C926,'[2]Acha Air Sales Price List'!$B$1:$D$65536,3,FALSE)</f>
        <v>Exchange rate :</v>
      </c>
      <c r="G926" s="21">
        <f>ROUND(IF(ISBLANK(C926),0,VLOOKUP(C926,'[2]Acha Air Sales Price List'!$B$1:$X$65536,12,FALSE)*$M$14),2)</f>
        <v>0</v>
      </c>
      <c r="H926" s="21"/>
      <c r="I926" s="22">
        <f t="shared" si="21"/>
        <v>0</v>
      </c>
      <c r="J926" s="14"/>
    </row>
    <row r="927" spans="1:10" ht="12.4" hidden="1" customHeight="1">
      <c r="A927" s="13"/>
      <c r="B927" s="1"/>
      <c r="C927" s="36"/>
      <c r="D927" s="197"/>
      <c r="E927" s="198"/>
      <c r="F927" s="142" t="str">
        <f>VLOOKUP(C927,'[2]Acha Air Sales Price List'!$B$1:$D$65536,3,FALSE)</f>
        <v>Exchange rate :</v>
      </c>
      <c r="G927" s="21">
        <f>ROUND(IF(ISBLANK(C927),0,VLOOKUP(C927,'[2]Acha Air Sales Price List'!$B$1:$X$65536,12,FALSE)*$M$14),2)</f>
        <v>0</v>
      </c>
      <c r="H927" s="21"/>
      <c r="I927" s="22">
        <f t="shared" si="21"/>
        <v>0</v>
      </c>
      <c r="J927" s="14"/>
    </row>
    <row r="928" spans="1:10" ht="12.4" hidden="1" customHeight="1">
      <c r="A928" s="13"/>
      <c r="B928" s="1"/>
      <c r="C928" s="36"/>
      <c r="D928" s="197"/>
      <c r="E928" s="198"/>
      <c r="F928" s="142" t="str">
        <f>VLOOKUP(C928,'[2]Acha Air Sales Price List'!$B$1:$D$65536,3,FALSE)</f>
        <v>Exchange rate :</v>
      </c>
      <c r="G928" s="21">
        <f>ROUND(IF(ISBLANK(C928),0,VLOOKUP(C928,'[2]Acha Air Sales Price List'!$B$1:$X$65536,12,FALSE)*$M$14),2)</f>
        <v>0</v>
      </c>
      <c r="H928" s="21"/>
      <c r="I928" s="22">
        <f t="shared" si="21"/>
        <v>0</v>
      </c>
      <c r="J928" s="14"/>
    </row>
    <row r="929" spans="1:10" ht="12.4" hidden="1" customHeight="1">
      <c r="A929" s="13"/>
      <c r="B929" s="1"/>
      <c r="C929" s="36"/>
      <c r="D929" s="197"/>
      <c r="E929" s="198"/>
      <c r="F929" s="142" t="str">
        <f>VLOOKUP(C929,'[2]Acha Air Sales Price List'!$B$1:$D$65536,3,FALSE)</f>
        <v>Exchange rate :</v>
      </c>
      <c r="G929" s="21">
        <f>ROUND(IF(ISBLANK(C929),0,VLOOKUP(C929,'[2]Acha Air Sales Price List'!$B$1:$X$65536,12,FALSE)*$M$14),2)</f>
        <v>0</v>
      </c>
      <c r="H929" s="21"/>
      <c r="I929" s="22">
        <f t="shared" si="21"/>
        <v>0</v>
      </c>
      <c r="J929" s="14"/>
    </row>
    <row r="930" spans="1:10" ht="12.4" hidden="1" customHeight="1">
      <c r="A930" s="13"/>
      <c r="B930" s="1"/>
      <c r="C930" s="36"/>
      <c r="D930" s="197"/>
      <c r="E930" s="198"/>
      <c r="F930" s="142" t="str">
        <f>VLOOKUP(C930,'[2]Acha Air Sales Price List'!$B$1:$D$65536,3,FALSE)</f>
        <v>Exchange rate :</v>
      </c>
      <c r="G930" s="21">
        <f>ROUND(IF(ISBLANK(C930),0,VLOOKUP(C930,'[2]Acha Air Sales Price List'!$B$1:$X$65536,12,FALSE)*$M$14),2)</f>
        <v>0</v>
      </c>
      <c r="H930" s="21"/>
      <c r="I930" s="22">
        <f t="shared" si="21"/>
        <v>0</v>
      </c>
      <c r="J930" s="14"/>
    </row>
    <row r="931" spans="1:10" ht="12.4" hidden="1" customHeight="1">
      <c r="A931" s="13"/>
      <c r="B931" s="1"/>
      <c r="C931" s="36"/>
      <c r="D931" s="197"/>
      <c r="E931" s="198"/>
      <c r="F931" s="142" t="str">
        <f>VLOOKUP(C931,'[2]Acha Air Sales Price List'!$B$1:$D$65536,3,FALSE)</f>
        <v>Exchange rate :</v>
      </c>
      <c r="G931" s="21">
        <f>ROUND(IF(ISBLANK(C931),0,VLOOKUP(C931,'[2]Acha Air Sales Price List'!$B$1:$X$65536,12,FALSE)*$M$14),2)</f>
        <v>0</v>
      </c>
      <c r="H931" s="21"/>
      <c r="I931" s="22">
        <f t="shared" si="21"/>
        <v>0</v>
      </c>
      <c r="J931" s="14"/>
    </row>
    <row r="932" spans="1:10" ht="12.4" hidden="1" customHeight="1">
      <c r="A932" s="13"/>
      <c r="B932" s="1"/>
      <c r="C932" s="36"/>
      <c r="D932" s="197"/>
      <c r="E932" s="198"/>
      <c r="F932" s="142" t="str">
        <f>VLOOKUP(C932,'[2]Acha Air Sales Price List'!$B$1:$D$65536,3,FALSE)</f>
        <v>Exchange rate :</v>
      </c>
      <c r="G932" s="21">
        <f>ROUND(IF(ISBLANK(C932),0,VLOOKUP(C932,'[2]Acha Air Sales Price List'!$B$1:$X$65536,12,FALSE)*$M$14),2)</f>
        <v>0</v>
      </c>
      <c r="H932" s="21"/>
      <c r="I932" s="22">
        <f t="shared" si="21"/>
        <v>0</v>
      </c>
      <c r="J932" s="14"/>
    </row>
    <row r="933" spans="1:10" ht="12.4" hidden="1" customHeight="1">
      <c r="A933" s="13"/>
      <c r="B933" s="1"/>
      <c r="C933" s="36"/>
      <c r="D933" s="197"/>
      <c r="E933" s="198"/>
      <c r="F933" s="142" t="str">
        <f>VLOOKUP(C933,'[2]Acha Air Sales Price List'!$B$1:$D$65536,3,FALSE)</f>
        <v>Exchange rate :</v>
      </c>
      <c r="G933" s="21">
        <f>ROUND(IF(ISBLANK(C933),0,VLOOKUP(C933,'[2]Acha Air Sales Price List'!$B$1:$X$65536,12,FALSE)*$M$14),2)</f>
        <v>0</v>
      </c>
      <c r="H933" s="21"/>
      <c r="I933" s="22">
        <f t="shared" si="21"/>
        <v>0</v>
      </c>
      <c r="J933" s="14"/>
    </row>
    <row r="934" spans="1:10" ht="12.4" hidden="1" customHeight="1">
      <c r="A934" s="13"/>
      <c r="B934" s="1"/>
      <c r="C934" s="36"/>
      <c r="D934" s="197"/>
      <c r="E934" s="198"/>
      <c r="F934" s="142" t="str">
        <f>VLOOKUP(C934,'[2]Acha Air Sales Price List'!$B$1:$D$65536,3,FALSE)</f>
        <v>Exchange rate :</v>
      </c>
      <c r="G934" s="21">
        <f>ROUND(IF(ISBLANK(C934),0,VLOOKUP(C934,'[2]Acha Air Sales Price List'!$B$1:$X$65536,12,FALSE)*$M$14),2)</f>
        <v>0</v>
      </c>
      <c r="H934" s="21"/>
      <c r="I934" s="22">
        <f t="shared" si="21"/>
        <v>0</v>
      </c>
      <c r="J934" s="14"/>
    </row>
    <row r="935" spans="1:10" ht="12.4" hidden="1" customHeight="1">
      <c r="A935" s="13"/>
      <c r="B935" s="1"/>
      <c r="C935" s="36"/>
      <c r="D935" s="197"/>
      <c r="E935" s="198"/>
      <c r="F935" s="142" t="str">
        <f>VLOOKUP(C935,'[2]Acha Air Sales Price List'!$B$1:$D$65536,3,FALSE)</f>
        <v>Exchange rate :</v>
      </c>
      <c r="G935" s="21">
        <f>ROUND(IF(ISBLANK(C935),0,VLOOKUP(C935,'[2]Acha Air Sales Price List'!$B$1:$X$65536,12,FALSE)*$M$14),2)</f>
        <v>0</v>
      </c>
      <c r="H935" s="21"/>
      <c r="I935" s="22">
        <f t="shared" si="21"/>
        <v>0</v>
      </c>
      <c r="J935" s="14"/>
    </row>
    <row r="936" spans="1:10" ht="12.4" hidden="1" customHeight="1">
      <c r="A936" s="13"/>
      <c r="B936" s="1"/>
      <c r="C936" s="36"/>
      <c r="D936" s="197"/>
      <c r="E936" s="198"/>
      <c r="F936" s="142" t="str">
        <f>VLOOKUP(C936,'[2]Acha Air Sales Price List'!$B$1:$D$65536,3,FALSE)</f>
        <v>Exchange rate :</v>
      </c>
      <c r="G936" s="21">
        <f>ROUND(IF(ISBLANK(C936),0,VLOOKUP(C936,'[2]Acha Air Sales Price List'!$B$1:$X$65536,12,FALSE)*$M$14),2)</f>
        <v>0</v>
      </c>
      <c r="H936" s="21"/>
      <c r="I936" s="22">
        <f t="shared" si="21"/>
        <v>0</v>
      </c>
      <c r="J936" s="14"/>
    </row>
    <row r="937" spans="1:10" ht="12.4" hidden="1" customHeight="1">
      <c r="A937" s="13"/>
      <c r="B937" s="1"/>
      <c r="C937" s="37"/>
      <c r="D937" s="197"/>
      <c r="E937" s="198"/>
      <c r="F937" s="142" t="str">
        <f>VLOOKUP(C937,'[2]Acha Air Sales Price List'!$B$1:$D$65536,3,FALSE)</f>
        <v>Exchange rate :</v>
      </c>
      <c r="G937" s="21">
        <f>ROUND(IF(ISBLANK(C937),0,VLOOKUP(C937,'[2]Acha Air Sales Price List'!$B$1:$X$65536,12,FALSE)*$M$14),2)</f>
        <v>0</v>
      </c>
      <c r="H937" s="21"/>
      <c r="I937" s="22">
        <f>ROUND(IF(ISNUMBER(B937), G937*B937, 0),5)</f>
        <v>0</v>
      </c>
      <c r="J937" s="14"/>
    </row>
    <row r="938" spans="1:10" ht="12" hidden="1" customHeight="1">
      <c r="A938" s="13"/>
      <c r="B938" s="1"/>
      <c r="C938" s="36"/>
      <c r="D938" s="197"/>
      <c r="E938" s="198"/>
      <c r="F938" s="142" t="str">
        <f>VLOOKUP(C938,'[2]Acha Air Sales Price List'!$B$1:$D$65536,3,FALSE)</f>
        <v>Exchange rate :</v>
      </c>
      <c r="G938" s="21">
        <f>ROUND(IF(ISBLANK(C938),0,VLOOKUP(C938,'[2]Acha Air Sales Price List'!$B$1:$X$65536,12,FALSE)*$M$14),2)</f>
        <v>0</v>
      </c>
      <c r="H938" s="21"/>
      <c r="I938" s="22">
        <f t="shared" ref="I938:I1001" si="22">ROUND(IF(ISNUMBER(B938), G938*B938, 0),5)</f>
        <v>0</v>
      </c>
      <c r="J938" s="14"/>
    </row>
    <row r="939" spans="1:10" ht="12.4" hidden="1" customHeight="1">
      <c r="A939" s="13"/>
      <c r="B939" s="1"/>
      <c r="C939" s="36"/>
      <c r="D939" s="197"/>
      <c r="E939" s="198"/>
      <c r="F939" s="142" t="str">
        <f>VLOOKUP(C939,'[2]Acha Air Sales Price List'!$B$1:$D$65536,3,FALSE)</f>
        <v>Exchange rate :</v>
      </c>
      <c r="G939" s="21">
        <f>ROUND(IF(ISBLANK(C939),0,VLOOKUP(C939,'[2]Acha Air Sales Price List'!$B$1:$X$65536,12,FALSE)*$M$14),2)</f>
        <v>0</v>
      </c>
      <c r="H939" s="21"/>
      <c r="I939" s="22">
        <f t="shared" si="22"/>
        <v>0</v>
      </c>
      <c r="J939" s="14"/>
    </row>
    <row r="940" spans="1:10" ht="12.4" hidden="1" customHeight="1">
      <c r="A940" s="13"/>
      <c r="B940" s="1"/>
      <c r="C940" s="36"/>
      <c r="D940" s="197"/>
      <c r="E940" s="198"/>
      <c r="F940" s="142" t="str">
        <f>VLOOKUP(C940,'[2]Acha Air Sales Price List'!$B$1:$D$65536,3,FALSE)</f>
        <v>Exchange rate :</v>
      </c>
      <c r="G940" s="21">
        <f>ROUND(IF(ISBLANK(C940),0,VLOOKUP(C940,'[2]Acha Air Sales Price List'!$B$1:$X$65536,12,FALSE)*$M$14),2)</f>
        <v>0</v>
      </c>
      <c r="H940" s="21"/>
      <c r="I940" s="22">
        <f t="shared" si="22"/>
        <v>0</v>
      </c>
      <c r="J940" s="14"/>
    </row>
    <row r="941" spans="1:10" ht="12.4" hidden="1" customHeight="1">
      <c r="A941" s="13"/>
      <c r="B941" s="1"/>
      <c r="C941" s="36"/>
      <c r="D941" s="197"/>
      <c r="E941" s="198"/>
      <c r="F941" s="142" t="str">
        <f>VLOOKUP(C941,'[2]Acha Air Sales Price List'!$B$1:$D$65536,3,FALSE)</f>
        <v>Exchange rate :</v>
      </c>
      <c r="G941" s="21">
        <f>ROUND(IF(ISBLANK(C941),0,VLOOKUP(C941,'[2]Acha Air Sales Price List'!$B$1:$X$65536,12,FALSE)*$M$14),2)</f>
        <v>0</v>
      </c>
      <c r="H941" s="21"/>
      <c r="I941" s="22">
        <f t="shared" si="22"/>
        <v>0</v>
      </c>
      <c r="J941" s="14"/>
    </row>
    <row r="942" spans="1:10" ht="12.4" hidden="1" customHeight="1">
      <c r="A942" s="13"/>
      <c r="B942" s="1"/>
      <c r="C942" s="36"/>
      <c r="D942" s="197"/>
      <c r="E942" s="198"/>
      <c r="F942" s="142" t="str">
        <f>VLOOKUP(C942,'[2]Acha Air Sales Price List'!$B$1:$D$65536,3,FALSE)</f>
        <v>Exchange rate :</v>
      </c>
      <c r="G942" s="21">
        <f>ROUND(IF(ISBLANK(C942),0,VLOOKUP(C942,'[2]Acha Air Sales Price List'!$B$1:$X$65536,12,FALSE)*$M$14),2)</f>
        <v>0</v>
      </c>
      <c r="H942" s="21"/>
      <c r="I942" s="22">
        <f t="shared" si="22"/>
        <v>0</v>
      </c>
      <c r="J942" s="14"/>
    </row>
    <row r="943" spans="1:10" ht="12.4" hidden="1" customHeight="1">
      <c r="A943" s="13"/>
      <c r="B943" s="1"/>
      <c r="C943" s="36"/>
      <c r="D943" s="197"/>
      <c r="E943" s="198"/>
      <c r="F943" s="142" t="str">
        <f>VLOOKUP(C943,'[2]Acha Air Sales Price List'!$B$1:$D$65536,3,FALSE)</f>
        <v>Exchange rate :</v>
      </c>
      <c r="G943" s="21">
        <f>ROUND(IF(ISBLANK(C943),0,VLOOKUP(C943,'[2]Acha Air Sales Price List'!$B$1:$X$65536,12,FALSE)*$M$14),2)</f>
        <v>0</v>
      </c>
      <c r="H943" s="21"/>
      <c r="I943" s="22">
        <f t="shared" si="22"/>
        <v>0</v>
      </c>
      <c r="J943" s="14"/>
    </row>
    <row r="944" spans="1:10" ht="12.4" hidden="1" customHeight="1">
      <c r="A944" s="13"/>
      <c r="B944" s="1"/>
      <c r="C944" s="36"/>
      <c r="D944" s="197"/>
      <c r="E944" s="198"/>
      <c r="F944" s="142" t="str">
        <f>VLOOKUP(C944,'[2]Acha Air Sales Price List'!$B$1:$D$65536,3,FALSE)</f>
        <v>Exchange rate :</v>
      </c>
      <c r="G944" s="21">
        <f>ROUND(IF(ISBLANK(C944),0,VLOOKUP(C944,'[2]Acha Air Sales Price List'!$B$1:$X$65536,12,FALSE)*$M$14),2)</f>
        <v>0</v>
      </c>
      <c r="H944" s="21"/>
      <c r="I944" s="22">
        <f t="shared" si="22"/>
        <v>0</v>
      </c>
      <c r="J944" s="14"/>
    </row>
    <row r="945" spans="1:10" ht="12.4" hidden="1" customHeight="1">
      <c r="A945" s="13"/>
      <c r="B945" s="1"/>
      <c r="C945" s="36"/>
      <c r="D945" s="197"/>
      <c r="E945" s="198"/>
      <c r="F945" s="142" t="str">
        <f>VLOOKUP(C945,'[2]Acha Air Sales Price List'!$B$1:$D$65536,3,FALSE)</f>
        <v>Exchange rate :</v>
      </c>
      <c r="G945" s="21">
        <f>ROUND(IF(ISBLANK(C945),0,VLOOKUP(C945,'[2]Acha Air Sales Price List'!$B$1:$X$65536,12,FALSE)*$M$14),2)</f>
        <v>0</v>
      </c>
      <c r="H945" s="21"/>
      <c r="I945" s="22">
        <f t="shared" si="22"/>
        <v>0</v>
      </c>
      <c r="J945" s="14"/>
    </row>
    <row r="946" spans="1:10" ht="12.4" hidden="1" customHeight="1">
      <c r="A946" s="13"/>
      <c r="B946" s="1"/>
      <c r="C946" s="36"/>
      <c r="D946" s="197"/>
      <c r="E946" s="198"/>
      <c r="F946" s="142" t="str">
        <f>VLOOKUP(C946,'[2]Acha Air Sales Price List'!$B$1:$D$65536,3,FALSE)</f>
        <v>Exchange rate :</v>
      </c>
      <c r="G946" s="21">
        <f>ROUND(IF(ISBLANK(C946),0,VLOOKUP(C946,'[2]Acha Air Sales Price List'!$B$1:$X$65536,12,FALSE)*$M$14),2)</f>
        <v>0</v>
      </c>
      <c r="H946" s="21"/>
      <c r="I946" s="22">
        <f t="shared" si="22"/>
        <v>0</v>
      </c>
      <c r="J946" s="14"/>
    </row>
    <row r="947" spans="1:10" ht="12.4" hidden="1" customHeight="1">
      <c r="A947" s="13"/>
      <c r="B947" s="1"/>
      <c r="C947" s="36"/>
      <c r="D947" s="197"/>
      <c r="E947" s="198"/>
      <c r="F947" s="142" t="str">
        <f>VLOOKUP(C947,'[2]Acha Air Sales Price List'!$B$1:$D$65536,3,FALSE)</f>
        <v>Exchange rate :</v>
      </c>
      <c r="G947" s="21">
        <f>ROUND(IF(ISBLANK(C947),0,VLOOKUP(C947,'[2]Acha Air Sales Price List'!$B$1:$X$65536,12,FALSE)*$M$14),2)</f>
        <v>0</v>
      </c>
      <c r="H947" s="21"/>
      <c r="I947" s="22">
        <f t="shared" si="22"/>
        <v>0</v>
      </c>
      <c r="J947" s="14"/>
    </row>
    <row r="948" spans="1:10" ht="12.4" hidden="1" customHeight="1">
      <c r="A948" s="13"/>
      <c r="B948" s="1"/>
      <c r="C948" s="36"/>
      <c r="D948" s="197"/>
      <c r="E948" s="198"/>
      <c r="F948" s="142" t="str">
        <f>VLOOKUP(C948,'[2]Acha Air Sales Price List'!$B$1:$D$65536,3,FALSE)</f>
        <v>Exchange rate :</v>
      </c>
      <c r="G948" s="21">
        <f>ROUND(IF(ISBLANK(C948),0,VLOOKUP(C948,'[2]Acha Air Sales Price List'!$B$1:$X$65536,12,FALSE)*$M$14),2)</f>
        <v>0</v>
      </c>
      <c r="H948" s="21"/>
      <c r="I948" s="22">
        <f t="shared" si="22"/>
        <v>0</v>
      </c>
      <c r="J948" s="14"/>
    </row>
    <row r="949" spans="1:10" ht="12.4" hidden="1" customHeight="1">
      <c r="A949" s="13"/>
      <c r="B949" s="1"/>
      <c r="C949" s="36"/>
      <c r="D949" s="197"/>
      <c r="E949" s="198"/>
      <c r="F949" s="142" t="str">
        <f>VLOOKUP(C949,'[2]Acha Air Sales Price List'!$B$1:$D$65536,3,FALSE)</f>
        <v>Exchange rate :</v>
      </c>
      <c r="G949" s="21">
        <f>ROUND(IF(ISBLANK(C949),0,VLOOKUP(C949,'[2]Acha Air Sales Price List'!$B$1:$X$65536,12,FALSE)*$M$14),2)</f>
        <v>0</v>
      </c>
      <c r="H949" s="21"/>
      <c r="I949" s="22">
        <f t="shared" si="22"/>
        <v>0</v>
      </c>
      <c r="J949" s="14"/>
    </row>
    <row r="950" spans="1:10" ht="12.4" hidden="1" customHeight="1">
      <c r="A950" s="13"/>
      <c r="B950" s="1"/>
      <c r="C950" s="36"/>
      <c r="D950" s="197"/>
      <c r="E950" s="198"/>
      <c r="F950" s="142" t="str">
        <f>VLOOKUP(C950,'[2]Acha Air Sales Price List'!$B$1:$D$65536,3,FALSE)</f>
        <v>Exchange rate :</v>
      </c>
      <c r="G950" s="21">
        <f>ROUND(IF(ISBLANK(C950),0,VLOOKUP(C950,'[2]Acha Air Sales Price List'!$B$1:$X$65536,12,FALSE)*$M$14),2)</f>
        <v>0</v>
      </c>
      <c r="H950" s="21"/>
      <c r="I950" s="22">
        <f t="shared" si="22"/>
        <v>0</v>
      </c>
      <c r="J950" s="14"/>
    </row>
    <row r="951" spans="1:10" ht="12" hidden="1" customHeight="1">
      <c r="A951" s="13"/>
      <c r="B951" s="1"/>
      <c r="C951" s="36"/>
      <c r="D951" s="197"/>
      <c r="E951" s="198"/>
      <c r="F951" s="142" t="str">
        <f>VLOOKUP(C951,'[2]Acha Air Sales Price List'!$B$1:$D$65536,3,FALSE)</f>
        <v>Exchange rate :</v>
      </c>
      <c r="G951" s="21">
        <f>ROUND(IF(ISBLANK(C951),0,VLOOKUP(C951,'[2]Acha Air Sales Price List'!$B$1:$X$65536,12,FALSE)*$M$14),2)</f>
        <v>0</v>
      </c>
      <c r="H951" s="21"/>
      <c r="I951" s="22">
        <f t="shared" si="22"/>
        <v>0</v>
      </c>
      <c r="J951" s="14"/>
    </row>
    <row r="952" spans="1:10" ht="12.4" hidden="1" customHeight="1">
      <c r="A952" s="13"/>
      <c r="B952" s="1"/>
      <c r="C952" s="36"/>
      <c r="D952" s="197"/>
      <c r="E952" s="198"/>
      <c r="F952" s="142" t="str">
        <f>VLOOKUP(C952,'[2]Acha Air Sales Price List'!$B$1:$D$65536,3,FALSE)</f>
        <v>Exchange rate :</v>
      </c>
      <c r="G952" s="21">
        <f>ROUND(IF(ISBLANK(C952),0,VLOOKUP(C952,'[2]Acha Air Sales Price List'!$B$1:$X$65536,12,FALSE)*$M$14),2)</f>
        <v>0</v>
      </c>
      <c r="H952" s="21"/>
      <c r="I952" s="22">
        <f t="shared" si="22"/>
        <v>0</v>
      </c>
      <c r="J952" s="14"/>
    </row>
    <row r="953" spans="1:10" ht="12.4" hidden="1" customHeight="1">
      <c r="A953" s="13"/>
      <c r="B953" s="1"/>
      <c r="C953" s="36"/>
      <c r="D953" s="197"/>
      <c r="E953" s="198"/>
      <c r="F953" s="142" t="str">
        <f>VLOOKUP(C953,'[2]Acha Air Sales Price List'!$B$1:$D$65536,3,FALSE)</f>
        <v>Exchange rate :</v>
      </c>
      <c r="G953" s="21">
        <f>ROUND(IF(ISBLANK(C953),0,VLOOKUP(C953,'[2]Acha Air Sales Price List'!$B$1:$X$65536,12,FALSE)*$M$14),2)</f>
        <v>0</v>
      </c>
      <c r="H953" s="21"/>
      <c r="I953" s="22">
        <f t="shared" si="22"/>
        <v>0</v>
      </c>
      <c r="J953" s="14"/>
    </row>
    <row r="954" spans="1:10" ht="12.4" hidden="1" customHeight="1">
      <c r="A954" s="13"/>
      <c r="B954" s="1"/>
      <c r="C954" s="36"/>
      <c r="D954" s="197"/>
      <c r="E954" s="198"/>
      <c r="F954" s="142" t="str">
        <f>VLOOKUP(C954,'[2]Acha Air Sales Price List'!$B$1:$D$65536,3,FALSE)</f>
        <v>Exchange rate :</v>
      </c>
      <c r="G954" s="21">
        <f>ROUND(IF(ISBLANK(C954),0,VLOOKUP(C954,'[2]Acha Air Sales Price List'!$B$1:$X$65536,12,FALSE)*$M$14),2)</f>
        <v>0</v>
      </c>
      <c r="H954" s="21"/>
      <c r="I954" s="22">
        <f t="shared" si="22"/>
        <v>0</v>
      </c>
      <c r="J954" s="14"/>
    </row>
    <row r="955" spans="1:10" ht="12.4" hidden="1" customHeight="1">
      <c r="A955" s="13"/>
      <c r="B955" s="1"/>
      <c r="C955" s="36"/>
      <c r="D955" s="197"/>
      <c r="E955" s="198"/>
      <c r="F955" s="142" t="str">
        <f>VLOOKUP(C955,'[2]Acha Air Sales Price List'!$B$1:$D$65536,3,FALSE)</f>
        <v>Exchange rate :</v>
      </c>
      <c r="G955" s="21">
        <f>ROUND(IF(ISBLANK(C955),0,VLOOKUP(C955,'[2]Acha Air Sales Price List'!$B$1:$X$65536,12,FALSE)*$M$14),2)</f>
        <v>0</v>
      </c>
      <c r="H955" s="21"/>
      <c r="I955" s="22">
        <f t="shared" si="22"/>
        <v>0</v>
      </c>
      <c r="J955" s="14"/>
    </row>
    <row r="956" spans="1:10" ht="12.4" hidden="1" customHeight="1">
      <c r="A956" s="13"/>
      <c r="B956" s="1"/>
      <c r="C956" s="36"/>
      <c r="D956" s="197"/>
      <c r="E956" s="198"/>
      <c r="F956" s="142" t="str">
        <f>VLOOKUP(C956,'[2]Acha Air Sales Price List'!$B$1:$D$65536,3,FALSE)</f>
        <v>Exchange rate :</v>
      </c>
      <c r="G956" s="21">
        <f>ROUND(IF(ISBLANK(C956),0,VLOOKUP(C956,'[2]Acha Air Sales Price List'!$B$1:$X$65536,12,FALSE)*$M$14),2)</f>
        <v>0</v>
      </c>
      <c r="H956" s="21"/>
      <c r="I956" s="22">
        <f t="shared" si="22"/>
        <v>0</v>
      </c>
      <c r="J956" s="14"/>
    </row>
    <row r="957" spans="1:10" ht="12.4" hidden="1" customHeight="1">
      <c r="A957" s="13"/>
      <c r="B957" s="1"/>
      <c r="C957" s="36"/>
      <c r="D957" s="197"/>
      <c r="E957" s="198"/>
      <c r="F957" s="142" t="str">
        <f>VLOOKUP(C957,'[2]Acha Air Sales Price List'!$B$1:$D$65536,3,FALSE)</f>
        <v>Exchange rate :</v>
      </c>
      <c r="G957" s="21">
        <f>ROUND(IF(ISBLANK(C957),0,VLOOKUP(C957,'[2]Acha Air Sales Price List'!$B$1:$X$65536,12,FALSE)*$M$14),2)</f>
        <v>0</v>
      </c>
      <c r="H957" s="21"/>
      <c r="I957" s="22">
        <f t="shared" si="22"/>
        <v>0</v>
      </c>
      <c r="J957" s="14"/>
    </row>
    <row r="958" spans="1:10" ht="12.4" hidden="1" customHeight="1">
      <c r="A958" s="13"/>
      <c r="B958" s="1"/>
      <c r="C958" s="36"/>
      <c r="D958" s="197"/>
      <c r="E958" s="198"/>
      <c r="F958" s="142" t="str">
        <f>VLOOKUP(C958,'[2]Acha Air Sales Price List'!$B$1:$D$65536,3,FALSE)</f>
        <v>Exchange rate :</v>
      </c>
      <c r="G958" s="21">
        <f>ROUND(IF(ISBLANK(C958),0,VLOOKUP(C958,'[2]Acha Air Sales Price List'!$B$1:$X$65536,12,FALSE)*$M$14),2)</f>
        <v>0</v>
      </c>
      <c r="H958" s="21"/>
      <c r="I958" s="22">
        <f t="shared" si="22"/>
        <v>0</v>
      </c>
      <c r="J958" s="14"/>
    </row>
    <row r="959" spans="1:10" ht="12.4" hidden="1" customHeight="1">
      <c r="A959" s="13"/>
      <c r="B959" s="1"/>
      <c r="C959" s="36"/>
      <c r="D959" s="197"/>
      <c r="E959" s="198"/>
      <c r="F959" s="142" t="str">
        <f>VLOOKUP(C959,'[2]Acha Air Sales Price List'!$B$1:$D$65536,3,FALSE)</f>
        <v>Exchange rate :</v>
      </c>
      <c r="G959" s="21">
        <f>ROUND(IF(ISBLANK(C959),0,VLOOKUP(C959,'[2]Acha Air Sales Price List'!$B$1:$X$65536,12,FALSE)*$M$14),2)</f>
        <v>0</v>
      </c>
      <c r="H959" s="21"/>
      <c r="I959" s="22">
        <f t="shared" si="22"/>
        <v>0</v>
      </c>
      <c r="J959" s="14"/>
    </row>
    <row r="960" spans="1:10" ht="12.4" hidden="1" customHeight="1">
      <c r="A960" s="13"/>
      <c r="B960" s="1"/>
      <c r="C960" s="36"/>
      <c r="D960" s="197"/>
      <c r="E960" s="198"/>
      <c r="F960" s="142" t="str">
        <f>VLOOKUP(C960,'[2]Acha Air Sales Price List'!$B$1:$D$65536,3,FALSE)</f>
        <v>Exchange rate :</v>
      </c>
      <c r="G960" s="21">
        <f>ROUND(IF(ISBLANK(C960),0,VLOOKUP(C960,'[2]Acha Air Sales Price List'!$B$1:$X$65536,12,FALSE)*$M$14),2)</f>
        <v>0</v>
      </c>
      <c r="H960" s="21"/>
      <c r="I960" s="22">
        <f t="shared" si="22"/>
        <v>0</v>
      </c>
      <c r="J960" s="14"/>
    </row>
    <row r="961" spans="1:10" ht="12.4" hidden="1" customHeight="1">
      <c r="A961" s="13"/>
      <c r="B961" s="1"/>
      <c r="C961" s="36"/>
      <c r="D961" s="197"/>
      <c r="E961" s="198"/>
      <c r="F961" s="142" t="str">
        <f>VLOOKUP(C961,'[2]Acha Air Sales Price List'!$B$1:$D$65536,3,FALSE)</f>
        <v>Exchange rate :</v>
      </c>
      <c r="G961" s="21">
        <f>ROUND(IF(ISBLANK(C961),0,VLOOKUP(C961,'[2]Acha Air Sales Price List'!$B$1:$X$65536,12,FALSE)*$M$14),2)</f>
        <v>0</v>
      </c>
      <c r="H961" s="21"/>
      <c r="I961" s="22">
        <f t="shared" si="22"/>
        <v>0</v>
      </c>
      <c r="J961" s="14"/>
    </row>
    <row r="962" spans="1:10" ht="12.4" hidden="1" customHeight="1">
      <c r="A962" s="13"/>
      <c r="B962" s="1"/>
      <c r="C962" s="36"/>
      <c r="D962" s="197"/>
      <c r="E962" s="198"/>
      <c r="F962" s="142" t="str">
        <f>VLOOKUP(C962,'[2]Acha Air Sales Price List'!$B$1:$D$65536,3,FALSE)</f>
        <v>Exchange rate :</v>
      </c>
      <c r="G962" s="21">
        <f>ROUND(IF(ISBLANK(C962),0,VLOOKUP(C962,'[2]Acha Air Sales Price List'!$B$1:$X$65536,12,FALSE)*$M$14),2)</f>
        <v>0</v>
      </c>
      <c r="H962" s="21"/>
      <c r="I962" s="22">
        <f t="shared" si="22"/>
        <v>0</v>
      </c>
      <c r="J962" s="14"/>
    </row>
    <row r="963" spans="1:10" ht="12.4" hidden="1" customHeight="1">
      <c r="A963" s="13"/>
      <c r="B963" s="1"/>
      <c r="C963" s="36"/>
      <c r="D963" s="197"/>
      <c r="E963" s="198"/>
      <c r="F963" s="142" t="str">
        <f>VLOOKUP(C963,'[2]Acha Air Sales Price List'!$B$1:$D$65536,3,FALSE)</f>
        <v>Exchange rate :</v>
      </c>
      <c r="G963" s="21">
        <f>ROUND(IF(ISBLANK(C963),0,VLOOKUP(C963,'[2]Acha Air Sales Price List'!$B$1:$X$65536,12,FALSE)*$M$14),2)</f>
        <v>0</v>
      </c>
      <c r="H963" s="21"/>
      <c r="I963" s="22">
        <f t="shared" si="22"/>
        <v>0</v>
      </c>
      <c r="J963" s="14"/>
    </row>
    <row r="964" spans="1:10" ht="12.4" hidden="1" customHeight="1">
      <c r="A964" s="13"/>
      <c r="B964" s="1"/>
      <c r="C964" s="36"/>
      <c r="D964" s="197"/>
      <c r="E964" s="198"/>
      <c r="F964" s="142" t="str">
        <f>VLOOKUP(C964,'[2]Acha Air Sales Price List'!$B$1:$D$65536,3,FALSE)</f>
        <v>Exchange rate :</v>
      </c>
      <c r="G964" s="21">
        <f>ROUND(IF(ISBLANK(C964),0,VLOOKUP(C964,'[2]Acha Air Sales Price List'!$B$1:$X$65536,12,FALSE)*$M$14),2)</f>
        <v>0</v>
      </c>
      <c r="H964" s="21"/>
      <c r="I964" s="22">
        <f t="shared" si="22"/>
        <v>0</v>
      </c>
      <c r="J964" s="14"/>
    </row>
    <row r="965" spans="1:10" ht="12.4" hidden="1" customHeight="1">
      <c r="A965" s="13"/>
      <c r="B965" s="1"/>
      <c r="C965" s="36"/>
      <c r="D965" s="197"/>
      <c r="E965" s="198"/>
      <c r="F965" s="142" t="str">
        <f>VLOOKUP(C965,'[2]Acha Air Sales Price List'!$B$1:$D$65536,3,FALSE)</f>
        <v>Exchange rate :</v>
      </c>
      <c r="G965" s="21">
        <f>ROUND(IF(ISBLANK(C965),0,VLOOKUP(C965,'[2]Acha Air Sales Price List'!$B$1:$X$65536,12,FALSE)*$M$14),2)</f>
        <v>0</v>
      </c>
      <c r="H965" s="21"/>
      <c r="I965" s="22">
        <f t="shared" si="22"/>
        <v>0</v>
      </c>
      <c r="J965" s="14"/>
    </row>
    <row r="966" spans="1:10" ht="12.4" hidden="1" customHeight="1">
      <c r="A966" s="13"/>
      <c r="B966" s="1"/>
      <c r="C966" s="36"/>
      <c r="D966" s="197"/>
      <c r="E966" s="198"/>
      <c r="F966" s="142" t="str">
        <f>VLOOKUP(C966,'[2]Acha Air Sales Price List'!$B$1:$D$65536,3,FALSE)</f>
        <v>Exchange rate :</v>
      </c>
      <c r="G966" s="21">
        <f>ROUND(IF(ISBLANK(C966),0,VLOOKUP(C966,'[2]Acha Air Sales Price List'!$B$1:$X$65536,12,FALSE)*$M$14),2)</f>
        <v>0</v>
      </c>
      <c r="H966" s="21"/>
      <c r="I966" s="22">
        <f t="shared" si="22"/>
        <v>0</v>
      </c>
      <c r="J966" s="14"/>
    </row>
    <row r="967" spans="1:10" ht="12.4" hidden="1" customHeight="1">
      <c r="A967" s="13"/>
      <c r="B967" s="1"/>
      <c r="C967" s="36"/>
      <c r="D967" s="197"/>
      <c r="E967" s="198"/>
      <c r="F967" s="142" t="str">
        <f>VLOOKUP(C967,'[2]Acha Air Sales Price List'!$B$1:$D$65536,3,FALSE)</f>
        <v>Exchange rate :</v>
      </c>
      <c r="G967" s="21">
        <f>ROUND(IF(ISBLANK(C967),0,VLOOKUP(C967,'[2]Acha Air Sales Price List'!$B$1:$X$65536,12,FALSE)*$M$14),2)</f>
        <v>0</v>
      </c>
      <c r="H967" s="21"/>
      <c r="I967" s="22">
        <f t="shared" si="22"/>
        <v>0</v>
      </c>
      <c r="J967" s="14"/>
    </row>
    <row r="968" spans="1:10" ht="12.4" hidden="1" customHeight="1">
      <c r="A968" s="13"/>
      <c r="B968" s="1"/>
      <c r="C968" s="36"/>
      <c r="D968" s="197"/>
      <c r="E968" s="198"/>
      <c r="F968" s="142" t="str">
        <f>VLOOKUP(C968,'[2]Acha Air Sales Price List'!$B$1:$D$65536,3,FALSE)</f>
        <v>Exchange rate :</v>
      </c>
      <c r="G968" s="21">
        <f>ROUND(IF(ISBLANK(C968),0,VLOOKUP(C968,'[2]Acha Air Sales Price List'!$B$1:$X$65536,12,FALSE)*$M$14),2)</f>
        <v>0</v>
      </c>
      <c r="H968" s="21"/>
      <c r="I968" s="22">
        <f t="shared" si="22"/>
        <v>0</v>
      </c>
      <c r="J968" s="14"/>
    </row>
    <row r="969" spans="1:10" ht="12.4" hidden="1" customHeight="1">
      <c r="A969" s="13"/>
      <c r="B969" s="1"/>
      <c r="C969" s="36"/>
      <c r="D969" s="197"/>
      <c r="E969" s="198"/>
      <c r="F969" s="142" t="str">
        <f>VLOOKUP(C969,'[2]Acha Air Sales Price List'!$B$1:$D$65536,3,FALSE)</f>
        <v>Exchange rate :</v>
      </c>
      <c r="G969" s="21">
        <f>ROUND(IF(ISBLANK(C969),0,VLOOKUP(C969,'[2]Acha Air Sales Price List'!$B$1:$X$65536,12,FALSE)*$M$14),2)</f>
        <v>0</v>
      </c>
      <c r="H969" s="21"/>
      <c r="I969" s="22">
        <f t="shared" si="22"/>
        <v>0</v>
      </c>
      <c r="J969" s="14"/>
    </row>
    <row r="970" spans="1:10" ht="12.4" hidden="1" customHeight="1">
      <c r="A970" s="13"/>
      <c r="B970" s="1"/>
      <c r="C970" s="36"/>
      <c r="D970" s="197"/>
      <c r="E970" s="198"/>
      <c r="F970" s="142" t="str">
        <f>VLOOKUP(C970,'[2]Acha Air Sales Price List'!$B$1:$D$65536,3,FALSE)</f>
        <v>Exchange rate :</v>
      </c>
      <c r="G970" s="21">
        <f>ROUND(IF(ISBLANK(C970),0,VLOOKUP(C970,'[2]Acha Air Sales Price List'!$B$1:$X$65536,12,FALSE)*$M$14),2)</f>
        <v>0</v>
      </c>
      <c r="H970" s="21"/>
      <c r="I970" s="22">
        <f t="shared" si="22"/>
        <v>0</v>
      </c>
      <c r="J970" s="14"/>
    </row>
    <row r="971" spans="1:10" ht="12.4" hidden="1" customHeight="1">
      <c r="A971" s="13"/>
      <c r="B971" s="1"/>
      <c r="C971" s="36"/>
      <c r="D971" s="197"/>
      <c r="E971" s="198"/>
      <c r="F971" s="142" t="str">
        <f>VLOOKUP(C971,'[2]Acha Air Sales Price List'!$B$1:$D$65536,3,FALSE)</f>
        <v>Exchange rate :</v>
      </c>
      <c r="G971" s="21">
        <f>ROUND(IF(ISBLANK(C971),0,VLOOKUP(C971,'[2]Acha Air Sales Price List'!$B$1:$X$65536,12,FALSE)*$M$14),2)</f>
        <v>0</v>
      </c>
      <c r="H971" s="21"/>
      <c r="I971" s="22">
        <f t="shared" si="22"/>
        <v>0</v>
      </c>
      <c r="J971" s="14"/>
    </row>
    <row r="972" spans="1:10" ht="12.4" hidden="1" customHeight="1">
      <c r="A972" s="13"/>
      <c r="B972" s="1"/>
      <c r="C972" s="36"/>
      <c r="D972" s="197"/>
      <c r="E972" s="198"/>
      <c r="F972" s="142" t="str">
        <f>VLOOKUP(C972,'[2]Acha Air Sales Price List'!$B$1:$D$65536,3,FALSE)</f>
        <v>Exchange rate :</v>
      </c>
      <c r="G972" s="21">
        <f>ROUND(IF(ISBLANK(C972),0,VLOOKUP(C972,'[2]Acha Air Sales Price List'!$B$1:$X$65536,12,FALSE)*$M$14),2)</f>
        <v>0</v>
      </c>
      <c r="H972" s="21"/>
      <c r="I972" s="22">
        <f t="shared" si="22"/>
        <v>0</v>
      </c>
      <c r="J972" s="14"/>
    </row>
    <row r="973" spans="1:10" ht="12.4" hidden="1" customHeight="1">
      <c r="A973" s="13"/>
      <c r="B973" s="1"/>
      <c r="C973" s="36"/>
      <c r="D973" s="197"/>
      <c r="E973" s="198"/>
      <c r="F973" s="142" t="str">
        <f>VLOOKUP(C973,'[2]Acha Air Sales Price List'!$B$1:$D$65536,3,FALSE)</f>
        <v>Exchange rate :</v>
      </c>
      <c r="G973" s="21">
        <f>ROUND(IF(ISBLANK(C973),0,VLOOKUP(C973,'[2]Acha Air Sales Price List'!$B$1:$X$65536,12,FALSE)*$M$14),2)</f>
        <v>0</v>
      </c>
      <c r="H973" s="21"/>
      <c r="I973" s="22">
        <f t="shared" si="22"/>
        <v>0</v>
      </c>
      <c r="J973" s="14"/>
    </row>
    <row r="974" spans="1:10" ht="12.4" hidden="1" customHeight="1">
      <c r="A974" s="13"/>
      <c r="B974" s="1"/>
      <c r="C974" s="37"/>
      <c r="D974" s="197"/>
      <c r="E974" s="198"/>
      <c r="F974" s="142" t="str">
        <f>VLOOKUP(C974,'[2]Acha Air Sales Price List'!$B$1:$D$65536,3,FALSE)</f>
        <v>Exchange rate :</v>
      </c>
      <c r="G974" s="21">
        <f>ROUND(IF(ISBLANK(C974),0,VLOOKUP(C974,'[2]Acha Air Sales Price List'!$B$1:$X$65536,12,FALSE)*$M$14),2)</f>
        <v>0</v>
      </c>
      <c r="H974" s="21"/>
      <c r="I974" s="22">
        <f t="shared" si="22"/>
        <v>0</v>
      </c>
      <c r="J974" s="14"/>
    </row>
    <row r="975" spans="1:10" ht="12" hidden="1" customHeight="1">
      <c r="A975" s="13"/>
      <c r="B975" s="1"/>
      <c r="C975" s="36"/>
      <c r="D975" s="197"/>
      <c r="E975" s="198"/>
      <c r="F975" s="142" t="str">
        <f>VLOOKUP(C975,'[2]Acha Air Sales Price List'!$B$1:$D$65536,3,FALSE)</f>
        <v>Exchange rate :</v>
      </c>
      <c r="G975" s="21">
        <f>ROUND(IF(ISBLANK(C975),0,VLOOKUP(C975,'[2]Acha Air Sales Price List'!$B$1:$X$65536,12,FALSE)*$M$14),2)</f>
        <v>0</v>
      </c>
      <c r="H975" s="21"/>
      <c r="I975" s="22">
        <f t="shared" si="22"/>
        <v>0</v>
      </c>
      <c r="J975" s="14"/>
    </row>
    <row r="976" spans="1:10" ht="12.4" hidden="1" customHeight="1">
      <c r="A976" s="13"/>
      <c r="B976" s="1"/>
      <c r="C976" s="36"/>
      <c r="D976" s="197"/>
      <c r="E976" s="198"/>
      <c r="F976" s="142" t="str">
        <f>VLOOKUP(C976,'[2]Acha Air Sales Price List'!$B$1:$D$65536,3,FALSE)</f>
        <v>Exchange rate :</v>
      </c>
      <c r="G976" s="21">
        <f>ROUND(IF(ISBLANK(C976),0,VLOOKUP(C976,'[2]Acha Air Sales Price List'!$B$1:$X$65536,12,FALSE)*$M$14),2)</f>
        <v>0</v>
      </c>
      <c r="H976" s="21"/>
      <c r="I976" s="22">
        <f t="shared" si="22"/>
        <v>0</v>
      </c>
      <c r="J976" s="14"/>
    </row>
    <row r="977" spans="1:10" ht="12.4" hidden="1" customHeight="1">
      <c r="A977" s="13"/>
      <c r="B977" s="1"/>
      <c r="C977" s="36"/>
      <c r="D977" s="197"/>
      <c r="E977" s="198"/>
      <c r="F977" s="142" t="str">
        <f>VLOOKUP(C977,'[2]Acha Air Sales Price List'!$B$1:$D$65536,3,FALSE)</f>
        <v>Exchange rate :</v>
      </c>
      <c r="G977" s="21">
        <f>ROUND(IF(ISBLANK(C977),0,VLOOKUP(C977,'[2]Acha Air Sales Price List'!$B$1:$X$65536,12,FALSE)*$M$14),2)</f>
        <v>0</v>
      </c>
      <c r="H977" s="21"/>
      <c r="I977" s="22">
        <f t="shared" si="22"/>
        <v>0</v>
      </c>
      <c r="J977" s="14"/>
    </row>
    <row r="978" spans="1:10" ht="12.4" hidden="1" customHeight="1">
      <c r="A978" s="13"/>
      <c r="B978" s="1"/>
      <c r="C978" s="36"/>
      <c r="D978" s="197"/>
      <c r="E978" s="198"/>
      <c r="F978" s="142" t="str">
        <f>VLOOKUP(C978,'[2]Acha Air Sales Price List'!$B$1:$D$65536,3,FALSE)</f>
        <v>Exchange rate :</v>
      </c>
      <c r="G978" s="21">
        <f>ROUND(IF(ISBLANK(C978),0,VLOOKUP(C978,'[2]Acha Air Sales Price List'!$B$1:$X$65536,12,FALSE)*$M$14),2)</f>
        <v>0</v>
      </c>
      <c r="H978" s="21"/>
      <c r="I978" s="22">
        <f t="shared" si="22"/>
        <v>0</v>
      </c>
      <c r="J978" s="14"/>
    </row>
    <row r="979" spans="1:10" ht="12.4" hidden="1" customHeight="1">
      <c r="A979" s="13"/>
      <c r="B979" s="1"/>
      <c r="C979" s="36"/>
      <c r="D979" s="197"/>
      <c r="E979" s="198"/>
      <c r="F979" s="142" t="str">
        <f>VLOOKUP(C979,'[2]Acha Air Sales Price List'!$B$1:$D$65536,3,FALSE)</f>
        <v>Exchange rate :</v>
      </c>
      <c r="G979" s="21">
        <f>ROUND(IF(ISBLANK(C979),0,VLOOKUP(C979,'[2]Acha Air Sales Price List'!$B$1:$X$65536,12,FALSE)*$M$14),2)</f>
        <v>0</v>
      </c>
      <c r="H979" s="21"/>
      <c r="I979" s="22">
        <f t="shared" si="22"/>
        <v>0</v>
      </c>
      <c r="J979" s="14"/>
    </row>
    <row r="980" spans="1:10" ht="12.4" hidden="1" customHeight="1">
      <c r="A980" s="13"/>
      <c r="B980" s="1"/>
      <c r="C980" s="36"/>
      <c r="D980" s="197"/>
      <c r="E980" s="198"/>
      <c r="F980" s="142" t="str">
        <f>VLOOKUP(C980,'[2]Acha Air Sales Price List'!$B$1:$D$65536,3,FALSE)</f>
        <v>Exchange rate :</v>
      </c>
      <c r="G980" s="21">
        <f>ROUND(IF(ISBLANK(C980),0,VLOOKUP(C980,'[2]Acha Air Sales Price List'!$B$1:$X$65536,12,FALSE)*$M$14),2)</f>
        <v>0</v>
      </c>
      <c r="H980" s="21"/>
      <c r="I980" s="22">
        <f t="shared" si="22"/>
        <v>0</v>
      </c>
      <c r="J980" s="14"/>
    </row>
    <row r="981" spans="1:10" ht="12.4" hidden="1" customHeight="1">
      <c r="A981" s="13"/>
      <c r="B981" s="1"/>
      <c r="C981" s="36"/>
      <c r="D981" s="197"/>
      <c r="E981" s="198"/>
      <c r="F981" s="142" t="str">
        <f>VLOOKUP(C981,'[2]Acha Air Sales Price List'!$B$1:$D$65536,3,FALSE)</f>
        <v>Exchange rate :</v>
      </c>
      <c r="G981" s="21">
        <f>ROUND(IF(ISBLANK(C981),0,VLOOKUP(C981,'[2]Acha Air Sales Price List'!$B$1:$X$65536,12,FALSE)*$M$14),2)</f>
        <v>0</v>
      </c>
      <c r="H981" s="21"/>
      <c r="I981" s="22">
        <f t="shared" si="22"/>
        <v>0</v>
      </c>
      <c r="J981" s="14"/>
    </row>
    <row r="982" spans="1:10" ht="12.4" hidden="1" customHeight="1">
      <c r="A982" s="13"/>
      <c r="B982" s="1"/>
      <c r="C982" s="36"/>
      <c r="D982" s="197"/>
      <c r="E982" s="198"/>
      <c r="F982" s="142" t="str">
        <f>VLOOKUP(C982,'[2]Acha Air Sales Price List'!$B$1:$D$65536,3,FALSE)</f>
        <v>Exchange rate :</v>
      </c>
      <c r="G982" s="21">
        <f>ROUND(IF(ISBLANK(C982),0,VLOOKUP(C982,'[2]Acha Air Sales Price List'!$B$1:$X$65536,12,FALSE)*$M$14),2)</f>
        <v>0</v>
      </c>
      <c r="H982" s="21"/>
      <c r="I982" s="22">
        <f t="shared" si="22"/>
        <v>0</v>
      </c>
      <c r="J982" s="14"/>
    </row>
    <row r="983" spans="1:10" ht="12.4" hidden="1" customHeight="1">
      <c r="A983" s="13"/>
      <c r="B983" s="1"/>
      <c r="C983" s="36"/>
      <c r="D983" s="197"/>
      <c r="E983" s="198"/>
      <c r="F983" s="142" t="str">
        <f>VLOOKUP(C983,'[2]Acha Air Sales Price List'!$B$1:$D$65536,3,FALSE)</f>
        <v>Exchange rate :</v>
      </c>
      <c r="G983" s="21">
        <f>ROUND(IF(ISBLANK(C983),0,VLOOKUP(C983,'[2]Acha Air Sales Price List'!$B$1:$X$65536,12,FALSE)*$M$14),2)</f>
        <v>0</v>
      </c>
      <c r="H983" s="21"/>
      <c r="I983" s="22">
        <f t="shared" si="22"/>
        <v>0</v>
      </c>
      <c r="J983" s="14"/>
    </row>
    <row r="984" spans="1:10" ht="12.4" hidden="1" customHeight="1">
      <c r="A984" s="13"/>
      <c r="B984" s="1"/>
      <c r="C984" s="36"/>
      <c r="D984" s="197"/>
      <c r="E984" s="198"/>
      <c r="F984" s="142" t="str">
        <f>VLOOKUP(C984,'[2]Acha Air Sales Price List'!$B$1:$D$65536,3,FALSE)</f>
        <v>Exchange rate :</v>
      </c>
      <c r="G984" s="21">
        <f>ROUND(IF(ISBLANK(C984),0,VLOOKUP(C984,'[2]Acha Air Sales Price List'!$B$1:$X$65536,12,FALSE)*$M$14),2)</f>
        <v>0</v>
      </c>
      <c r="H984" s="21"/>
      <c r="I984" s="22">
        <f t="shared" si="22"/>
        <v>0</v>
      </c>
      <c r="J984" s="14"/>
    </row>
    <row r="985" spans="1:10" ht="12.4" hidden="1" customHeight="1">
      <c r="A985" s="13"/>
      <c r="B985" s="1"/>
      <c r="C985" s="36"/>
      <c r="D985" s="197"/>
      <c r="E985" s="198"/>
      <c r="F985" s="142" t="str">
        <f>VLOOKUP(C985,'[2]Acha Air Sales Price List'!$B$1:$D$65536,3,FALSE)</f>
        <v>Exchange rate :</v>
      </c>
      <c r="G985" s="21">
        <f>ROUND(IF(ISBLANK(C985),0,VLOOKUP(C985,'[2]Acha Air Sales Price List'!$B$1:$X$65536,12,FALSE)*$M$14),2)</f>
        <v>0</v>
      </c>
      <c r="H985" s="21"/>
      <c r="I985" s="22">
        <f t="shared" si="22"/>
        <v>0</v>
      </c>
      <c r="J985" s="14"/>
    </row>
    <row r="986" spans="1:10" ht="12.4" hidden="1" customHeight="1">
      <c r="A986" s="13"/>
      <c r="B986" s="1"/>
      <c r="C986" s="36"/>
      <c r="D986" s="197"/>
      <c r="E986" s="198"/>
      <c r="F986" s="142" t="str">
        <f>VLOOKUP(C986,'[2]Acha Air Sales Price List'!$B$1:$D$65536,3,FALSE)</f>
        <v>Exchange rate :</v>
      </c>
      <c r="G986" s="21">
        <f>ROUND(IF(ISBLANK(C986),0,VLOOKUP(C986,'[2]Acha Air Sales Price List'!$B$1:$X$65536,12,FALSE)*$M$14),2)</f>
        <v>0</v>
      </c>
      <c r="H986" s="21"/>
      <c r="I986" s="22">
        <f t="shared" si="22"/>
        <v>0</v>
      </c>
      <c r="J986" s="14"/>
    </row>
    <row r="987" spans="1:10" ht="12.4" hidden="1" customHeight="1">
      <c r="A987" s="13"/>
      <c r="B987" s="1"/>
      <c r="C987" s="36"/>
      <c r="D987" s="197"/>
      <c r="E987" s="198"/>
      <c r="F987" s="142" t="str">
        <f>VLOOKUP(C987,'[2]Acha Air Sales Price List'!$B$1:$D$65536,3,FALSE)</f>
        <v>Exchange rate :</v>
      </c>
      <c r="G987" s="21">
        <f>ROUND(IF(ISBLANK(C987),0,VLOOKUP(C987,'[2]Acha Air Sales Price List'!$B$1:$X$65536,12,FALSE)*$M$14),2)</f>
        <v>0</v>
      </c>
      <c r="H987" s="21"/>
      <c r="I987" s="22">
        <f t="shared" si="22"/>
        <v>0</v>
      </c>
      <c r="J987" s="14"/>
    </row>
    <row r="988" spans="1:10" ht="12.4" hidden="1" customHeight="1">
      <c r="A988" s="13"/>
      <c r="B988" s="1"/>
      <c r="C988" s="36"/>
      <c r="D988" s="197"/>
      <c r="E988" s="198"/>
      <c r="F988" s="142" t="str">
        <f>VLOOKUP(C988,'[2]Acha Air Sales Price List'!$B$1:$D$65536,3,FALSE)</f>
        <v>Exchange rate :</v>
      </c>
      <c r="G988" s="21">
        <f>ROUND(IF(ISBLANK(C988),0,VLOOKUP(C988,'[2]Acha Air Sales Price List'!$B$1:$X$65536,12,FALSE)*$M$14),2)</f>
        <v>0</v>
      </c>
      <c r="H988" s="21"/>
      <c r="I988" s="22">
        <f t="shared" si="22"/>
        <v>0</v>
      </c>
      <c r="J988" s="14"/>
    </row>
    <row r="989" spans="1:10" ht="12.4" hidden="1" customHeight="1">
      <c r="A989" s="13"/>
      <c r="B989" s="1"/>
      <c r="C989" s="36"/>
      <c r="D989" s="197"/>
      <c r="E989" s="198"/>
      <c r="F989" s="142" t="str">
        <f>VLOOKUP(C989,'[2]Acha Air Sales Price List'!$B$1:$D$65536,3,FALSE)</f>
        <v>Exchange rate :</v>
      </c>
      <c r="G989" s="21">
        <f>ROUND(IF(ISBLANK(C989),0,VLOOKUP(C989,'[2]Acha Air Sales Price List'!$B$1:$X$65536,12,FALSE)*$M$14),2)</f>
        <v>0</v>
      </c>
      <c r="H989" s="21"/>
      <c r="I989" s="22">
        <f t="shared" si="22"/>
        <v>0</v>
      </c>
      <c r="J989" s="14"/>
    </row>
    <row r="990" spans="1:10" ht="12.4" hidden="1" customHeight="1">
      <c r="A990" s="13"/>
      <c r="B990" s="1"/>
      <c r="C990" s="36"/>
      <c r="D990" s="197"/>
      <c r="E990" s="198"/>
      <c r="F990" s="142" t="str">
        <f>VLOOKUP(C990,'[2]Acha Air Sales Price List'!$B$1:$D$65536,3,FALSE)</f>
        <v>Exchange rate :</v>
      </c>
      <c r="G990" s="21">
        <f>ROUND(IF(ISBLANK(C990),0,VLOOKUP(C990,'[2]Acha Air Sales Price List'!$B$1:$X$65536,12,FALSE)*$M$14),2)</f>
        <v>0</v>
      </c>
      <c r="H990" s="21"/>
      <c r="I990" s="22">
        <f t="shared" si="22"/>
        <v>0</v>
      </c>
      <c r="J990" s="14"/>
    </row>
    <row r="991" spans="1:10" ht="12.4" hidden="1" customHeight="1">
      <c r="A991" s="13"/>
      <c r="B991" s="1"/>
      <c r="C991" s="36"/>
      <c r="D991" s="197"/>
      <c r="E991" s="198"/>
      <c r="F991" s="142" t="str">
        <f>VLOOKUP(C991,'[2]Acha Air Sales Price List'!$B$1:$D$65536,3,FALSE)</f>
        <v>Exchange rate :</v>
      </c>
      <c r="G991" s="21">
        <f>ROUND(IF(ISBLANK(C991),0,VLOOKUP(C991,'[2]Acha Air Sales Price List'!$B$1:$X$65536,12,FALSE)*$M$14),2)</f>
        <v>0</v>
      </c>
      <c r="H991" s="21"/>
      <c r="I991" s="22">
        <f t="shared" si="22"/>
        <v>0</v>
      </c>
      <c r="J991" s="14"/>
    </row>
    <row r="992" spans="1:10" ht="12.4" hidden="1" customHeight="1">
      <c r="A992" s="13"/>
      <c r="B992" s="1"/>
      <c r="C992" s="36"/>
      <c r="D992" s="197"/>
      <c r="E992" s="198"/>
      <c r="F992" s="142" t="str">
        <f>VLOOKUP(C992,'[2]Acha Air Sales Price List'!$B$1:$D$65536,3,FALSE)</f>
        <v>Exchange rate :</v>
      </c>
      <c r="G992" s="21">
        <f>ROUND(IF(ISBLANK(C992),0,VLOOKUP(C992,'[2]Acha Air Sales Price List'!$B$1:$X$65536,12,FALSE)*$M$14),2)</f>
        <v>0</v>
      </c>
      <c r="H992" s="21"/>
      <c r="I992" s="22">
        <f t="shared" si="22"/>
        <v>0</v>
      </c>
      <c r="J992" s="14"/>
    </row>
    <row r="993" spans="1:10" ht="12.4" hidden="1" customHeight="1">
      <c r="A993" s="13"/>
      <c r="B993" s="1"/>
      <c r="C993" s="36"/>
      <c r="D993" s="197"/>
      <c r="E993" s="198"/>
      <c r="F993" s="142" t="str">
        <f>VLOOKUP(C993,'[2]Acha Air Sales Price List'!$B$1:$D$65536,3,FALSE)</f>
        <v>Exchange rate :</v>
      </c>
      <c r="G993" s="21">
        <f>ROUND(IF(ISBLANK(C993),0,VLOOKUP(C993,'[2]Acha Air Sales Price List'!$B$1:$X$65536,12,FALSE)*$M$14),2)</f>
        <v>0</v>
      </c>
      <c r="H993" s="21"/>
      <c r="I993" s="22">
        <f t="shared" si="22"/>
        <v>0</v>
      </c>
      <c r="J993" s="14"/>
    </row>
    <row r="994" spans="1:10" ht="12.4" hidden="1" customHeight="1">
      <c r="A994" s="13"/>
      <c r="B994" s="1"/>
      <c r="C994" s="36"/>
      <c r="D994" s="197"/>
      <c r="E994" s="198"/>
      <c r="F994" s="142" t="str">
        <f>VLOOKUP(C994,'[2]Acha Air Sales Price List'!$B$1:$D$65536,3,FALSE)</f>
        <v>Exchange rate :</v>
      </c>
      <c r="G994" s="21">
        <f>ROUND(IF(ISBLANK(C994),0,VLOOKUP(C994,'[2]Acha Air Sales Price List'!$B$1:$X$65536,12,FALSE)*$M$14),2)</f>
        <v>0</v>
      </c>
      <c r="H994" s="21"/>
      <c r="I994" s="22">
        <f t="shared" si="22"/>
        <v>0</v>
      </c>
      <c r="J994" s="14"/>
    </row>
    <row r="995" spans="1:10" ht="12.4" hidden="1" customHeight="1">
      <c r="A995" s="13"/>
      <c r="B995" s="1"/>
      <c r="C995" s="36"/>
      <c r="D995" s="197"/>
      <c r="E995" s="198"/>
      <c r="F995" s="142" t="str">
        <f>VLOOKUP(C995,'[2]Acha Air Sales Price List'!$B$1:$D$65536,3,FALSE)</f>
        <v>Exchange rate :</v>
      </c>
      <c r="G995" s="21">
        <f>ROUND(IF(ISBLANK(C995),0,VLOOKUP(C995,'[2]Acha Air Sales Price List'!$B$1:$X$65536,12,FALSE)*$M$14),2)</f>
        <v>0</v>
      </c>
      <c r="H995" s="21"/>
      <c r="I995" s="22">
        <f t="shared" si="22"/>
        <v>0</v>
      </c>
      <c r="J995" s="14"/>
    </row>
    <row r="996" spans="1:10" ht="12.4" hidden="1" customHeight="1">
      <c r="A996" s="13"/>
      <c r="B996" s="1"/>
      <c r="C996" s="36"/>
      <c r="D996" s="197"/>
      <c r="E996" s="198"/>
      <c r="F996" s="142" t="str">
        <f>VLOOKUP(C996,'[2]Acha Air Sales Price List'!$B$1:$D$65536,3,FALSE)</f>
        <v>Exchange rate :</v>
      </c>
      <c r="G996" s="21">
        <f>ROUND(IF(ISBLANK(C996),0,VLOOKUP(C996,'[2]Acha Air Sales Price List'!$B$1:$X$65536,12,FALSE)*$M$14),2)</f>
        <v>0</v>
      </c>
      <c r="H996" s="21"/>
      <c r="I996" s="22">
        <f t="shared" si="22"/>
        <v>0</v>
      </c>
      <c r="J996" s="14"/>
    </row>
    <row r="997" spans="1:10" ht="12.4" hidden="1" customHeight="1">
      <c r="A997" s="13"/>
      <c r="B997" s="1"/>
      <c r="C997" s="36"/>
      <c r="D997" s="197"/>
      <c r="E997" s="198"/>
      <c r="F997" s="142" t="str">
        <f>VLOOKUP(C997,'[2]Acha Air Sales Price List'!$B$1:$D$65536,3,FALSE)</f>
        <v>Exchange rate :</v>
      </c>
      <c r="G997" s="21">
        <f>ROUND(IF(ISBLANK(C997),0,VLOOKUP(C997,'[2]Acha Air Sales Price List'!$B$1:$X$65536,12,FALSE)*$M$14),2)</f>
        <v>0</v>
      </c>
      <c r="H997" s="21"/>
      <c r="I997" s="22">
        <f t="shared" si="22"/>
        <v>0</v>
      </c>
      <c r="J997" s="14"/>
    </row>
    <row r="998" spans="1:10" ht="12.4" hidden="1" customHeight="1">
      <c r="A998" s="13"/>
      <c r="B998" s="1"/>
      <c r="C998" s="36"/>
      <c r="D998" s="197"/>
      <c r="E998" s="198"/>
      <c r="F998" s="142" t="str">
        <f>VLOOKUP(C998,'[2]Acha Air Sales Price List'!$B$1:$D$65536,3,FALSE)</f>
        <v>Exchange rate :</v>
      </c>
      <c r="G998" s="21">
        <f>ROUND(IF(ISBLANK(C998),0,VLOOKUP(C998,'[2]Acha Air Sales Price List'!$B$1:$X$65536,12,FALSE)*$M$14),2)</f>
        <v>0</v>
      </c>
      <c r="H998" s="21"/>
      <c r="I998" s="22">
        <f t="shared" si="22"/>
        <v>0</v>
      </c>
      <c r="J998" s="14"/>
    </row>
    <row r="999" spans="1:10" ht="12.4" hidden="1" customHeight="1">
      <c r="A999" s="13"/>
      <c r="B999" s="1"/>
      <c r="C999" s="36"/>
      <c r="D999" s="197"/>
      <c r="E999" s="198"/>
      <c r="F999" s="142" t="str">
        <f>VLOOKUP(C999,'[2]Acha Air Sales Price List'!$B$1:$D$65536,3,FALSE)</f>
        <v>Exchange rate :</v>
      </c>
      <c r="G999" s="21">
        <f>ROUND(IF(ISBLANK(C999),0,VLOOKUP(C999,'[2]Acha Air Sales Price List'!$B$1:$X$65536,12,FALSE)*$M$14),2)</f>
        <v>0</v>
      </c>
      <c r="H999" s="21"/>
      <c r="I999" s="22">
        <f t="shared" si="22"/>
        <v>0</v>
      </c>
      <c r="J999" s="14"/>
    </row>
    <row r="1000" spans="1:10" ht="12.4" hidden="1" customHeight="1">
      <c r="A1000" s="13"/>
      <c r="B1000" s="1"/>
      <c r="C1000" s="36"/>
      <c r="D1000" s="197"/>
      <c r="E1000" s="198"/>
      <c r="F1000" s="142" t="str">
        <f>VLOOKUP(C1000,'[2]Acha Air Sales Price List'!$B$1:$D$65536,3,FALSE)</f>
        <v>Exchange rate :</v>
      </c>
      <c r="G1000" s="21">
        <f>ROUND(IF(ISBLANK(C1000),0,VLOOKUP(C1000,'[2]Acha Air Sales Price List'!$B$1:$X$65536,12,FALSE)*$M$14),2)</f>
        <v>0</v>
      </c>
      <c r="H1000" s="21"/>
      <c r="I1000" s="22">
        <f t="shared" si="22"/>
        <v>0</v>
      </c>
      <c r="J1000" s="14"/>
    </row>
    <row r="1001" spans="1:10" ht="12.4" hidden="1" customHeight="1">
      <c r="A1001" s="13"/>
      <c r="B1001" s="128">
        <v>-5</v>
      </c>
      <c r="C1001" s="129" t="s">
        <v>80</v>
      </c>
      <c r="D1001" s="199"/>
      <c r="E1001" s="200"/>
      <c r="F1001" s="142" t="str">
        <f>VLOOKUP(C1001,'[2]Acha Air Sales Price List'!$B$1:$D$65536,3,FALSE)</f>
        <v>Box with 100 pcs of 16g(1.2mm) EO gas sterilized piercing needles packed individually for single use</v>
      </c>
      <c r="G1001" s="130">
        <v>0</v>
      </c>
      <c r="H1001" s="130"/>
      <c r="I1001" s="131">
        <f t="shared" si="22"/>
        <v>0</v>
      </c>
      <c r="J1001" s="14"/>
    </row>
    <row r="1002" spans="1:10" ht="12.4" customHeight="1">
      <c r="A1002" s="13"/>
      <c r="B1002" s="1"/>
      <c r="C1002" s="37"/>
      <c r="D1002" s="201"/>
      <c r="E1002" s="202"/>
      <c r="F1002" s="142"/>
      <c r="G1002" s="21">
        <v>0</v>
      </c>
      <c r="H1002" s="21"/>
      <c r="I1002" s="22">
        <f>G1002</f>
        <v>0</v>
      </c>
      <c r="J1002" s="14"/>
    </row>
    <row r="1003" spans="1:10" ht="12.4" customHeight="1" thickBot="1">
      <c r="A1003" s="13"/>
      <c r="B1003" s="23"/>
      <c r="C1003" s="24"/>
      <c r="D1003" s="186"/>
      <c r="E1003" s="187"/>
      <c r="F1003" s="155"/>
      <c r="G1003" s="25">
        <f>ROUND(IF(ISBLANK(C1003),0,VLOOKUP(C1003,'[2]Acha Air Sales Price List'!$B$1:$X$65536,12,FALSE)*$X$14),2)</f>
        <v>0</v>
      </c>
      <c r="H1003" s="25"/>
      <c r="I1003" s="26">
        <f>ROUND(IF(ISNUMBER(B1003), G1003*B1003, 0),5)</f>
        <v>0</v>
      </c>
      <c r="J1003" s="14"/>
    </row>
    <row r="1004" spans="1:10" ht="10.5" customHeight="1" thickBot="1">
      <c r="A1004" s="13"/>
      <c r="B1004" s="2"/>
      <c r="C1004" s="2"/>
      <c r="D1004" s="2"/>
      <c r="E1004" s="2"/>
      <c r="F1004" s="156"/>
      <c r="G1004" s="31"/>
      <c r="H1004" s="31"/>
      <c r="I1004" s="32"/>
      <c r="J1004" s="14"/>
    </row>
    <row r="1005" spans="1:10" ht="16.5" thickBot="1">
      <c r="A1005" s="13"/>
      <c r="B1005" s="30" t="s">
        <v>17</v>
      </c>
      <c r="C1005" s="3"/>
      <c r="D1005" s="3"/>
      <c r="E1005" s="3"/>
      <c r="F1005" s="149"/>
      <c r="G1005" s="33" t="s">
        <v>18</v>
      </c>
      <c r="H1005" s="134"/>
      <c r="I1005" s="34">
        <f>SUM(I20:I1003)</f>
        <v>12820.679999999986</v>
      </c>
      <c r="J1005" s="14"/>
    </row>
    <row r="1006" spans="1:10" ht="16.5" hidden="1" thickBot="1">
      <c r="A1006" s="13"/>
      <c r="B1006" s="30" t="s">
        <v>17</v>
      </c>
      <c r="C1006" s="3"/>
      <c r="D1006" s="3"/>
      <c r="E1006" s="3"/>
      <c r="F1006" s="149"/>
      <c r="G1006" s="33" t="s">
        <v>23</v>
      </c>
      <c r="H1006" s="134"/>
      <c r="I1006" s="34">
        <f>I1005/41.5</f>
        <v>308.93204819277076</v>
      </c>
      <c r="J1006" s="14"/>
    </row>
    <row r="1007" spans="1:10" ht="16.5" hidden="1" thickBot="1">
      <c r="A1007" s="13"/>
      <c r="B1007" s="30"/>
      <c r="C1007" s="3"/>
      <c r="D1007" s="3"/>
      <c r="E1007" s="3"/>
      <c r="F1007" s="149"/>
      <c r="G1007" s="33" t="s">
        <v>25</v>
      </c>
      <c r="H1007" s="134"/>
      <c r="I1007" s="34">
        <v>40</v>
      </c>
      <c r="J1007" s="14"/>
    </row>
    <row r="1008" spans="1:10" ht="16.5" hidden="1" thickBot="1">
      <c r="A1008" s="13"/>
      <c r="B1008" s="30"/>
      <c r="C1008" s="3"/>
      <c r="D1008" s="3"/>
      <c r="E1008" s="3"/>
      <c r="F1008" s="149"/>
      <c r="G1008" s="33" t="s">
        <v>24</v>
      </c>
      <c r="H1008" s="134"/>
      <c r="I1008" s="34">
        <f>(I1007-I1006)*41.5</f>
        <v>-11160.679999999988</v>
      </c>
      <c r="J1008" s="14"/>
    </row>
    <row r="1009" spans="1:10" ht="10.5" customHeight="1">
      <c r="A1009" s="18"/>
      <c r="B1009" s="19"/>
      <c r="C1009" s="19"/>
      <c r="D1009" s="19"/>
      <c r="E1009" s="19"/>
      <c r="F1009" s="157"/>
      <c r="G1009" s="19"/>
      <c r="H1009" s="19"/>
      <c r="I1009" s="19"/>
      <c r="J1009" s="20"/>
    </row>
    <row r="1013" spans="1:10">
      <c r="I1013" s="44"/>
    </row>
  </sheetData>
  <mergeCells count="992">
    <mergeCell ref="B8:D8"/>
    <mergeCell ref="G9:G10"/>
    <mergeCell ref="I9:I10"/>
    <mergeCell ref="G11:G12"/>
    <mergeCell ref="I11:I12"/>
    <mergeCell ref="G13:G14"/>
    <mergeCell ref="I13:I14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1003:E1003"/>
    <mergeCell ref="D997:E997"/>
    <mergeCell ref="D998:E998"/>
    <mergeCell ref="D999:E999"/>
    <mergeCell ref="D1000:E1000"/>
    <mergeCell ref="D1001:E1001"/>
    <mergeCell ref="D1002:E1002"/>
    <mergeCell ref="D991:E991"/>
    <mergeCell ref="D992:E992"/>
    <mergeCell ref="D993:E993"/>
    <mergeCell ref="D994:E994"/>
    <mergeCell ref="D995:E995"/>
    <mergeCell ref="D996:E996"/>
  </mergeCells>
  <conditionalFormatting sqref="B20:B1003">
    <cfRule type="cellIs" dxfId="11" priority="7" stopIfTrue="1" operator="equal">
      <formula>"ALERT"</formula>
    </cfRule>
  </conditionalFormatting>
  <conditionalFormatting sqref="F10:F14">
    <cfRule type="containsBlanks" dxfId="10" priority="6" stopIfTrue="1">
      <formula>LEN(TRIM(F10))=0</formula>
    </cfRule>
  </conditionalFormatting>
  <conditionalFormatting sqref="F9:F14">
    <cfRule type="cellIs" dxfId="9" priority="5" stopIfTrue="1" operator="equal">
      <formula>0</formula>
    </cfRule>
  </conditionalFormatting>
  <conditionalFormatting sqref="I1005:I1008 F20:I1003">
    <cfRule type="containsErrors" dxfId="8" priority="2" stopIfTrue="1">
      <formula>ISERROR(F20)</formula>
    </cfRule>
    <cfRule type="cellIs" dxfId="7" priority="3" stopIfTrue="1" operator="equal">
      <formula>"NA"</formula>
    </cfRule>
    <cfRule type="cellIs" dxfId="6" priority="4" stopIfTrue="1" operator="equal">
      <formula>0</formula>
    </cfRule>
  </conditionalFormatting>
  <conditionalFormatting sqref="F20:F1001">
    <cfRule type="containsText" dxfId="5" priority="1" stopIfTrue="1" operator="containsText" text="Exchange rate :">
      <formula>NOT(ISERROR(SEARCH("Exchange rate :",F20)))</formula>
    </cfRule>
  </conditionalFormatting>
  <hyperlinks>
    <hyperlink ref="B6" r:id="rId1" display="http://www.achadirect.com/" xr:uid="{9D2D0613-2E5B-440A-B55B-92549C8E19CE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tabSelected="1" topLeftCell="A65" zoomScaleNormal="100" workbookViewId="0">
      <selection activeCell="N23" sqref="N23"/>
    </sheetView>
  </sheetViews>
  <sheetFormatPr defaultRowHeight="12.75"/>
  <cols>
    <col min="1" max="1" width="55.140625" style="98" customWidth="1"/>
    <col min="2" max="2" width="9.140625" style="98"/>
    <col min="3" max="3" width="7.28515625" style="98" customWidth="1"/>
    <col min="4" max="4" width="11.28515625" style="98" customWidth="1"/>
    <col min="5" max="5" width="10.28515625" style="98" customWidth="1"/>
    <col min="6" max="6" width="10" style="98" customWidth="1"/>
    <col min="7" max="7" width="12.140625" style="98" bestFit="1" customWidth="1"/>
    <col min="8" max="16384" width="9.140625" style="98"/>
  </cols>
  <sheetData>
    <row r="1" spans="1:8" s="51" customFormat="1" ht="21" customHeight="1" thickBot="1">
      <c r="A1" s="46" t="s">
        <v>1</v>
      </c>
      <c r="B1" s="47" t="s">
        <v>26</v>
      </c>
      <c r="C1" s="48"/>
      <c r="D1" s="48"/>
      <c r="E1" s="48"/>
      <c r="F1" s="48"/>
      <c r="G1" s="49"/>
      <c r="H1" s="50"/>
    </row>
    <row r="2" spans="1:8" s="51" customFormat="1" ht="13.5" thickBot="1">
      <c r="A2" s="52" t="s">
        <v>45</v>
      </c>
      <c r="B2" s="53" t="s">
        <v>42</v>
      </c>
      <c r="C2" s="54"/>
      <c r="D2" s="55"/>
      <c r="F2" s="56" t="s">
        <v>5</v>
      </c>
      <c r="G2" s="57" t="s">
        <v>27</v>
      </c>
    </row>
    <row r="3" spans="1:8" s="51" customFormat="1" ht="15" customHeight="1" thickBot="1">
      <c r="A3" s="52" t="s">
        <v>28</v>
      </c>
      <c r="F3" s="58">
        <f>Invoice!G5</f>
        <v>44888</v>
      </c>
      <c r="G3" s="59" t="e">
        <f>VLOOKUP(Invoice!H5,'[3]Invoice Number'!$A$4:$I$27310,9,FALSE)</f>
        <v>#N/A</v>
      </c>
    </row>
    <row r="4" spans="1:8" s="51" customFormat="1">
      <c r="A4" s="52" t="s">
        <v>29</v>
      </c>
    </row>
    <row r="5" spans="1:8" s="51" customFormat="1">
      <c r="A5" s="52" t="s">
        <v>47</v>
      </c>
    </row>
    <row r="6" spans="1:8" s="51" customFormat="1">
      <c r="A6" s="52" t="s">
        <v>46</v>
      </c>
    </row>
    <row r="7" spans="1:8" s="51" customFormat="1">
      <c r="A7" s="60" t="s">
        <v>2</v>
      </c>
      <c r="E7" s="61"/>
    </row>
    <row r="8" spans="1:8" s="51" customFormat="1" ht="10.5" customHeight="1" thickBot="1">
      <c r="A8" s="60"/>
      <c r="E8" s="61"/>
    </row>
    <row r="9" spans="1:8" s="51" customFormat="1" ht="13.5" thickBot="1">
      <c r="A9" s="102" t="s">
        <v>3</v>
      </c>
      <c r="E9" s="103" t="s">
        <v>30</v>
      </c>
      <c r="F9" s="104"/>
      <c r="G9" s="105"/>
    </row>
    <row r="10" spans="1:8" s="51" customFormat="1">
      <c r="A10" s="62" t="str">
        <f>Invoice!B9</f>
        <v>Stephan Fluegge</v>
      </c>
      <c r="B10" s="63"/>
      <c r="C10" s="63"/>
      <c r="E10" s="64" t="str">
        <f>Invoice!F9</f>
        <v>Stephan Fluegge</v>
      </c>
      <c r="F10" s="65"/>
      <c r="G10" s="66"/>
    </row>
    <row r="11" spans="1:8" s="51" customFormat="1">
      <c r="A11" s="67" t="str">
        <f>Invoice!B10</f>
        <v>Bellenstrasse 51</v>
      </c>
      <c r="B11" s="68"/>
      <c r="C11" s="68"/>
      <c r="E11" s="69" t="str">
        <f>Invoice!F10</f>
        <v>Bellenstrasse 51</v>
      </c>
      <c r="F11" s="70"/>
      <c r="G11" s="71"/>
    </row>
    <row r="12" spans="1:8" s="51" customFormat="1">
      <c r="A12" s="67" t="str">
        <f>Invoice!B11</f>
        <v>68163 Mannheim</v>
      </c>
      <c r="B12" s="68"/>
      <c r="C12" s="68"/>
      <c r="E12" s="69" t="str">
        <f>Invoice!F11</f>
        <v>68163 Mannheim</v>
      </c>
      <c r="F12" s="70"/>
      <c r="G12" s="71"/>
    </row>
    <row r="13" spans="1:8" s="51" customFormat="1">
      <c r="A13" s="67" t="str">
        <f>Invoice!B12</f>
        <v>Germany</v>
      </c>
      <c r="B13" s="68"/>
      <c r="C13" s="68"/>
      <c r="E13" s="69" t="str">
        <f>Invoice!F12</f>
        <v>Germany</v>
      </c>
      <c r="F13" s="70"/>
      <c r="G13" s="71"/>
    </row>
    <row r="14" spans="1:8" s="51" customFormat="1">
      <c r="A14" s="67" t="str">
        <f>Invoice!B13</f>
        <v>Tel. +491735436655</v>
      </c>
      <c r="B14" s="68"/>
      <c r="C14" s="68"/>
      <c r="D14" s="101">
        <v>36.619999999999997</v>
      </c>
      <c r="E14" s="69" t="str">
        <f>Invoice!F13</f>
        <v>Tel. +491735436655</v>
      </c>
      <c r="F14" s="70"/>
      <c r="G14" s="71"/>
    </row>
    <row r="15" spans="1:8" s="51" customFormat="1" ht="13.5" thickBot="1">
      <c r="A15" s="72">
        <f>Invoice!B14</f>
        <v>0</v>
      </c>
      <c r="E15" s="73">
        <f>Invoice!F14</f>
        <v>0</v>
      </c>
      <c r="F15" s="74"/>
      <c r="G15" s="75"/>
    </row>
    <row r="16" spans="1:8" s="51" customFormat="1" ht="13.5" customHeight="1" thickBot="1">
      <c r="A16" s="76"/>
    </row>
    <row r="17" spans="1:7" s="51" customFormat="1" ht="13.5" thickBot="1">
      <c r="A17" s="77" t="s">
        <v>0</v>
      </c>
      <c r="B17" s="78" t="s">
        <v>31</v>
      </c>
      <c r="C17" s="78" t="s">
        <v>32</v>
      </c>
      <c r="D17" s="78" t="s">
        <v>33</v>
      </c>
      <c r="E17" s="78" t="s">
        <v>34</v>
      </c>
      <c r="F17" s="78" t="s">
        <v>35</v>
      </c>
      <c r="G17" s="78" t="s">
        <v>36</v>
      </c>
    </row>
    <row r="18" spans="1:7" s="84" customFormat="1" ht="25.5">
      <c r="A18" s="100" t="str">
        <f>Invoice!F20</f>
        <v>Titanium G23 hinged segment ring, 14g (1.6mm)</v>
      </c>
      <c r="B18" s="79" t="str">
        <f>Invoice!C20</f>
        <v>USEGH14</v>
      </c>
      <c r="C18" s="80">
        <f>Invoice!B20</f>
        <v>20</v>
      </c>
      <c r="D18" s="81">
        <f>F18/$D$14</f>
        <v>2.7427635172037141</v>
      </c>
      <c r="E18" s="81">
        <f>G18/$D$14</f>
        <v>54.855270344074277</v>
      </c>
      <c r="F18" s="82">
        <f>Invoice!G20</f>
        <v>100.44</v>
      </c>
      <c r="G18" s="83">
        <f>C18*F18</f>
        <v>2008.8</v>
      </c>
    </row>
    <row r="19" spans="1:7" s="84" customFormat="1" ht="25.5">
      <c r="A19" s="100" t="str">
        <f>Invoice!F21</f>
        <v>Titanium G23 hinged segment ring, 14g (1.6mm)</v>
      </c>
      <c r="B19" s="79" t="str">
        <f>Invoice!C21</f>
        <v>USEGH14</v>
      </c>
      <c r="C19" s="80">
        <f>Invoice!B21</f>
        <v>20</v>
      </c>
      <c r="D19" s="85">
        <f t="shared" ref="D19:E64" si="0">F19/$D$14</f>
        <v>2.7427635172037141</v>
      </c>
      <c r="E19" s="85">
        <f t="shared" si="0"/>
        <v>54.855270344074277</v>
      </c>
      <c r="F19" s="86">
        <f>Invoice!G21</f>
        <v>100.44</v>
      </c>
      <c r="G19" s="87">
        <f t="shared" ref="G19:G64" si="1">C19*F19</f>
        <v>2008.8</v>
      </c>
    </row>
    <row r="20" spans="1:7" s="84" customFormat="1" ht="25.5">
      <c r="A20" s="100" t="str">
        <f>Invoice!F22</f>
        <v>Titanium G23 hinged segment ring, 16g (1.2mm)</v>
      </c>
      <c r="B20" s="79" t="str">
        <f>Invoice!C22</f>
        <v>USEGH16</v>
      </c>
      <c r="C20" s="80">
        <f>Invoice!B22</f>
        <v>20</v>
      </c>
      <c r="D20" s="85">
        <f t="shared" si="0"/>
        <v>2.3495357728017479</v>
      </c>
      <c r="E20" s="85">
        <f t="shared" si="0"/>
        <v>46.990715456034962</v>
      </c>
      <c r="F20" s="86">
        <f>Invoice!G22</f>
        <v>86.04</v>
      </c>
      <c r="G20" s="87">
        <f t="shared" si="1"/>
        <v>1720.8000000000002</v>
      </c>
    </row>
    <row r="21" spans="1:7" s="84" customFormat="1" ht="25.5">
      <c r="A21" s="100" t="str">
        <f>Invoice!F23</f>
        <v>Titanium G23 hinged segment ring, 16g (1.2mm)</v>
      </c>
      <c r="B21" s="79" t="str">
        <f>Invoice!C23</f>
        <v>USEGH16</v>
      </c>
      <c r="C21" s="80">
        <f>Invoice!B23</f>
        <v>20</v>
      </c>
      <c r="D21" s="85">
        <f t="shared" si="0"/>
        <v>2.3495357728017479</v>
      </c>
      <c r="E21" s="85">
        <f t="shared" si="0"/>
        <v>46.990715456034962</v>
      </c>
      <c r="F21" s="86">
        <f>Invoice!G23</f>
        <v>86.04</v>
      </c>
      <c r="G21" s="87">
        <f t="shared" si="1"/>
        <v>1720.8000000000002</v>
      </c>
    </row>
    <row r="22" spans="1:7" s="84" customFormat="1" ht="25.5">
      <c r="A22" s="100" t="str">
        <f>Invoice!F24</f>
        <v>High polished titanium G23 hinged segment ring, 1mm (18g)</v>
      </c>
      <c r="B22" s="79" t="str">
        <f>Invoice!C24</f>
        <v>USEGH18</v>
      </c>
      <c r="C22" s="80">
        <f>Invoice!B24</f>
        <v>20</v>
      </c>
      <c r="D22" s="85">
        <f t="shared" si="0"/>
        <v>2.4478427089022392</v>
      </c>
      <c r="E22" s="85">
        <f t="shared" si="0"/>
        <v>48.956854178044786</v>
      </c>
      <c r="F22" s="86">
        <f>Invoice!G24</f>
        <v>89.64</v>
      </c>
      <c r="G22" s="87">
        <f t="shared" si="1"/>
        <v>1792.8</v>
      </c>
    </row>
    <row r="23" spans="1:7" s="84" customFormat="1" ht="25.5">
      <c r="A23" s="100" t="str">
        <f>Invoice!F25</f>
        <v>High polished titanium G23 hinged segment ring, 1mm (18g)</v>
      </c>
      <c r="B23" s="79" t="str">
        <f>Invoice!C25</f>
        <v>USEGH18</v>
      </c>
      <c r="C23" s="80">
        <f>Invoice!B25</f>
        <v>20</v>
      </c>
      <c r="D23" s="85">
        <f t="shared" si="0"/>
        <v>2.4478427089022392</v>
      </c>
      <c r="E23" s="85">
        <f t="shared" si="0"/>
        <v>48.956854178044786</v>
      </c>
      <c r="F23" s="86">
        <f>Invoice!G25</f>
        <v>89.64</v>
      </c>
      <c r="G23" s="87">
        <f t="shared" si="1"/>
        <v>1792.8</v>
      </c>
    </row>
    <row r="24" spans="1:7" s="84" customFormat="1">
      <c r="A24" s="100" t="str">
        <f>Invoice!F26</f>
        <v>Titanium G23 barbell tongue bar - 14g, 9/16" to 1", 5mm balls</v>
      </c>
      <c r="B24" s="79" t="str">
        <f>Invoice!C26</f>
        <v>UBBBS</v>
      </c>
      <c r="C24" s="80">
        <f>Invoice!B26</f>
        <v>50</v>
      </c>
      <c r="D24" s="85">
        <f t="shared" si="0"/>
        <v>1.3468050245767342</v>
      </c>
      <c r="E24" s="85">
        <f t="shared" si="0"/>
        <v>67.340251228836706</v>
      </c>
      <c r="F24" s="86">
        <f>Invoice!G26</f>
        <v>49.32</v>
      </c>
      <c r="G24" s="87">
        <f t="shared" si="1"/>
        <v>2466</v>
      </c>
    </row>
    <row r="25" spans="1:7" s="84" customFormat="1">
      <c r="A25" s="100" t="str">
        <f>Invoice!F27</f>
        <v>Titanium G23 barbell tongue bar - 14g, 9/16" to 1", 5mm balls</v>
      </c>
      <c r="B25" s="79" t="str">
        <f>Invoice!C27</f>
        <v>UBBBS</v>
      </c>
      <c r="C25" s="80">
        <f>Invoice!B27</f>
        <v>50</v>
      </c>
      <c r="D25" s="85">
        <f t="shared" si="0"/>
        <v>1.3468050245767342</v>
      </c>
      <c r="E25" s="85">
        <f t="shared" si="0"/>
        <v>67.340251228836706</v>
      </c>
      <c r="F25" s="86">
        <f>Invoice!G27</f>
        <v>49.32</v>
      </c>
      <c r="G25" s="87">
        <f t="shared" si="1"/>
        <v>2466</v>
      </c>
    </row>
    <row r="26" spans="1:7" s="84" customFormat="1">
      <c r="A26" s="100" t="str">
        <f>Invoice!F28</f>
        <v>Titanium G23 barbell tongue bar - 14g, 9/16" to 1", 5mm balls</v>
      </c>
      <c r="B26" s="79" t="str">
        <f>Invoice!C28</f>
        <v>UBBBS</v>
      </c>
      <c r="C26" s="80">
        <f>Invoice!B28</f>
        <v>30</v>
      </c>
      <c r="D26" s="85">
        <f t="shared" si="0"/>
        <v>1.3468050245767342</v>
      </c>
      <c r="E26" s="85">
        <f t="shared" si="0"/>
        <v>40.404150737302018</v>
      </c>
      <c r="F26" s="86">
        <f>Invoice!G28</f>
        <v>49.32</v>
      </c>
      <c r="G26" s="87">
        <f t="shared" si="1"/>
        <v>1479.6</v>
      </c>
    </row>
    <row r="27" spans="1:7" s="84" customFormat="1" ht="24">
      <c r="A27" s="100" t="str">
        <f>Invoice!F29</f>
        <v>Titanium G23 ball closure ring - 16g (eyebrow), 9/16" or 3/8", 3mm ball</v>
      </c>
      <c r="B27" s="79" t="str">
        <f>Invoice!C29</f>
        <v>UBCRS</v>
      </c>
      <c r="C27" s="80">
        <f>Invoice!B29</f>
        <v>50</v>
      </c>
      <c r="D27" s="85">
        <f t="shared" si="0"/>
        <v>0.66848716548334253</v>
      </c>
      <c r="E27" s="85">
        <f t="shared" si="0"/>
        <v>33.424358274167126</v>
      </c>
      <c r="F27" s="86">
        <f>Invoice!G29</f>
        <v>24.48</v>
      </c>
      <c r="G27" s="87">
        <f t="shared" si="1"/>
        <v>1224</v>
      </c>
    </row>
    <row r="28" spans="1:7" s="84" customFormat="1" ht="24">
      <c r="A28" s="100" t="str">
        <f>Invoice!F30</f>
        <v>Titanium G23 circular barbell - 16g (1.2mm) (eyebrow), 1/4"- 9/16" (6mm-14mm), 3mm balls</v>
      </c>
      <c r="B28" s="79" t="str">
        <f>Invoice!C30</f>
        <v>UCBEB</v>
      </c>
      <c r="C28" s="80">
        <f>Invoice!B30</f>
        <v>50</v>
      </c>
      <c r="D28" s="85">
        <f t="shared" si="0"/>
        <v>1.1501911523757509</v>
      </c>
      <c r="E28" s="85">
        <f t="shared" si="0"/>
        <v>57.509557618787554</v>
      </c>
      <c r="F28" s="86">
        <f>Invoice!G30</f>
        <v>42.12</v>
      </c>
      <c r="G28" s="87">
        <f t="shared" si="1"/>
        <v>2106</v>
      </c>
    </row>
    <row r="29" spans="1:7" s="84" customFormat="1" ht="24">
      <c r="A29" s="100" t="str">
        <f>Invoice!F31</f>
        <v>Titanium G23 circular barbell - 16g (1.2mm) (eyebrow), 1/4"- 9/16" (6mm-14mm), 3mm balls</v>
      </c>
      <c r="B29" s="79" t="str">
        <f>Invoice!C31</f>
        <v>UCBEB</v>
      </c>
      <c r="C29" s="80">
        <f>Invoice!B31</f>
        <v>50</v>
      </c>
      <c r="D29" s="85">
        <f t="shared" si="0"/>
        <v>1.1501911523757509</v>
      </c>
      <c r="E29" s="85">
        <f t="shared" si="0"/>
        <v>57.509557618787554</v>
      </c>
      <c r="F29" s="86">
        <f>Invoice!G31</f>
        <v>42.12</v>
      </c>
      <c r="G29" s="87">
        <f t="shared" si="1"/>
        <v>2106</v>
      </c>
    </row>
    <row r="30" spans="1:7" s="84" customFormat="1" ht="24">
      <c r="A30" s="100" t="str">
        <f>Invoice!F32</f>
        <v>Titanium G23 circular barbell - 16g (1.2mm) (eyebrow), 1/4"- 9/16" (6mm-14mm), 3mm balls</v>
      </c>
      <c r="B30" s="79" t="str">
        <f>Invoice!C32</f>
        <v>UCBEB</v>
      </c>
      <c r="C30" s="80">
        <f>Invoice!B32</f>
        <v>45</v>
      </c>
      <c r="D30" s="85">
        <f t="shared" si="0"/>
        <v>1.1501911523757509</v>
      </c>
      <c r="E30" s="85">
        <f t="shared" si="0"/>
        <v>51.75860185690879</v>
      </c>
      <c r="F30" s="86">
        <f>Invoice!G32</f>
        <v>42.12</v>
      </c>
      <c r="G30" s="87">
        <f t="shared" si="1"/>
        <v>1895.3999999999999</v>
      </c>
    </row>
    <row r="31" spans="1:7" s="84" customFormat="1">
      <c r="A31" s="100" t="str">
        <f>Invoice!F33</f>
        <v>Titanium G23 labret -  16g, 1/4" to 7/16", 3mm balls</v>
      </c>
      <c r="B31" s="79" t="str">
        <f>Invoice!C33</f>
        <v>ULBB3</v>
      </c>
      <c r="C31" s="80">
        <f>Invoice!B33</f>
        <v>50</v>
      </c>
      <c r="D31" s="85">
        <f t="shared" si="0"/>
        <v>0.97323866739486631</v>
      </c>
      <c r="E31" s="85">
        <f t="shared" si="0"/>
        <v>48.661933369743316</v>
      </c>
      <c r="F31" s="86">
        <f>Invoice!G33</f>
        <v>35.64</v>
      </c>
      <c r="G31" s="87">
        <f t="shared" si="1"/>
        <v>1782</v>
      </c>
    </row>
    <row r="32" spans="1:7" s="84" customFormat="1">
      <c r="A32" s="100" t="str">
        <f>Invoice!F34</f>
        <v>Titanium G23 labret -  16g, 1/4" to 7/16", 3mm balls</v>
      </c>
      <c r="B32" s="79" t="str">
        <f>Invoice!C34</f>
        <v>ULBB3</v>
      </c>
      <c r="C32" s="80">
        <f>Invoice!B34</f>
        <v>50</v>
      </c>
      <c r="D32" s="85">
        <f t="shared" si="0"/>
        <v>0.97323866739486631</v>
      </c>
      <c r="E32" s="85">
        <f t="shared" si="0"/>
        <v>48.661933369743316</v>
      </c>
      <c r="F32" s="86">
        <f>Invoice!G34</f>
        <v>35.64</v>
      </c>
      <c r="G32" s="87">
        <f t="shared" si="1"/>
        <v>1782</v>
      </c>
    </row>
    <row r="33" spans="1:7" s="84" customFormat="1">
      <c r="A33" s="100" t="str">
        <f>Invoice!F35</f>
        <v>Titanium G23 labret -  16g, 1/4" to 7/16", 3mm balls</v>
      </c>
      <c r="B33" s="79" t="str">
        <f>Invoice!C35</f>
        <v>ULBB3</v>
      </c>
      <c r="C33" s="80">
        <f>Invoice!B35</f>
        <v>50</v>
      </c>
      <c r="D33" s="85">
        <f t="shared" si="0"/>
        <v>0.97323866739486631</v>
      </c>
      <c r="E33" s="85">
        <f t="shared" si="0"/>
        <v>48.661933369743316</v>
      </c>
      <c r="F33" s="86">
        <f>Invoice!G35</f>
        <v>35.64</v>
      </c>
      <c r="G33" s="87">
        <f t="shared" si="1"/>
        <v>1782</v>
      </c>
    </row>
    <row r="34" spans="1:7" s="84" customFormat="1">
      <c r="A34" s="100" t="str">
        <f>Invoice!F36</f>
        <v>Titanium G23 barbell tongue bar - 14g, 9/16" to 1", 6mm balls</v>
      </c>
      <c r="B34" s="79" t="str">
        <f>Invoice!C36</f>
        <v>UBBBG</v>
      </c>
      <c r="C34" s="80">
        <f>Invoice!B36</f>
        <v>20</v>
      </c>
      <c r="D34" s="85">
        <f t="shared" si="0"/>
        <v>1.5434188967777174</v>
      </c>
      <c r="E34" s="85">
        <f t="shared" si="0"/>
        <v>30.868377935554346</v>
      </c>
      <c r="F34" s="86">
        <f>Invoice!G36</f>
        <v>56.52</v>
      </c>
      <c r="G34" s="87">
        <f t="shared" si="1"/>
        <v>1130.4000000000001</v>
      </c>
    </row>
    <row r="35" spans="1:7" s="84" customFormat="1">
      <c r="A35" s="100" t="str">
        <f>Invoice!F37</f>
        <v>Titanium G23 barbell tongue bar - 14g, 9/16" to 1", 6mm balls</v>
      </c>
      <c r="B35" s="79" t="str">
        <f>Invoice!C37</f>
        <v>UBBBG</v>
      </c>
      <c r="C35" s="80">
        <f>Invoice!B37</f>
        <v>20</v>
      </c>
      <c r="D35" s="85">
        <f t="shared" si="0"/>
        <v>1.5434188967777174</v>
      </c>
      <c r="E35" s="85">
        <f t="shared" si="0"/>
        <v>30.868377935554346</v>
      </c>
      <c r="F35" s="86">
        <f>Invoice!G37</f>
        <v>56.52</v>
      </c>
      <c r="G35" s="87">
        <f t="shared" si="1"/>
        <v>1130.4000000000001</v>
      </c>
    </row>
    <row r="36" spans="1:7" s="84" customFormat="1">
      <c r="A36" s="100" t="str">
        <f>Invoice!F38</f>
        <v>Titanium G23 banana eyebrow ring -16g, 5/16" or 1/2", 3mm balls</v>
      </c>
      <c r="B36" s="79" t="str">
        <f>Invoice!C38</f>
        <v>UBNEB</v>
      </c>
      <c r="C36" s="80">
        <f>Invoice!B38</f>
        <v>50</v>
      </c>
      <c r="D36" s="85">
        <f t="shared" si="0"/>
        <v>0.97323866739486631</v>
      </c>
      <c r="E36" s="85">
        <f t="shared" si="0"/>
        <v>48.661933369743316</v>
      </c>
      <c r="F36" s="86">
        <f>Invoice!G38</f>
        <v>35.64</v>
      </c>
      <c r="G36" s="87">
        <f t="shared" si="1"/>
        <v>1782</v>
      </c>
    </row>
    <row r="37" spans="1:7" s="84" customFormat="1">
      <c r="A37" s="100" t="str">
        <f>Invoice!F39</f>
        <v>Titanium G23 banana eyebrow ring -16g, 5/16" or 1/2", 3mm balls</v>
      </c>
      <c r="B37" s="79" t="str">
        <f>Invoice!C39</f>
        <v>UBNEB</v>
      </c>
      <c r="C37" s="80">
        <f>Invoice!B39</f>
        <v>50</v>
      </c>
      <c r="D37" s="85">
        <f t="shared" si="0"/>
        <v>0.97323866739486631</v>
      </c>
      <c r="E37" s="85">
        <f t="shared" si="0"/>
        <v>48.661933369743316</v>
      </c>
      <c r="F37" s="86">
        <f>Invoice!G39</f>
        <v>35.64</v>
      </c>
      <c r="G37" s="87">
        <f t="shared" si="1"/>
        <v>1782</v>
      </c>
    </row>
    <row r="38" spans="1:7" s="84" customFormat="1" ht="24">
      <c r="A38" s="100" t="str">
        <f>Invoice!F40</f>
        <v>Pack of 10 pcs. of high polished titanium G23 labret, 14g (1.6mm) ( 4mm base of labret )</v>
      </c>
      <c r="B38" s="79" t="str">
        <f>Invoice!C40</f>
        <v>XULB14G</v>
      </c>
      <c r="C38" s="80">
        <f>Invoice!B40</f>
        <v>1</v>
      </c>
      <c r="D38" s="85">
        <f t="shared" si="0"/>
        <v>5.8001092299290011</v>
      </c>
      <c r="E38" s="85">
        <f t="shared" si="0"/>
        <v>5.8001092299290011</v>
      </c>
      <c r="F38" s="86">
        <f>Invoice!G40</f>
        <v>212.4</v>
      </c>
      <c r="G38" s="87">
        <f t="shared" si="1"/>
        <v>212.4</v>
      </c>
    </row>
    <row r="39" spans="1:7" s="84" customFormat="1" ht="24">
      <c r="A39" s="100" t="str">
        <f>Invoice!F41</f>
        <v>Pack of 10 pcs. of high polished titanium G23 labret, 14g (1.6mm) ( 4mm base of labret )</v>
      </c>
      <c r="B39" s="79" t="str">
        <f>Invoice!C41</f>
        <v>XULB14G</v>
      </c>
      <c r="C39" s="80">
        <f>Invoice!B41</f>
        <v>1</v>
      </c>
      <c r="D39" s="85">
        <f t="shared" si="0"/>
        <v>5.8001092299290011</v>
      </c>
      <c r="E39" s="85">
        <f t="shared" si="0"/>
        <v>5.8001092299290011</v>
      </c>
      <c r="F39" s="86">
        <f>Invoice!G41</f>
        <v>212.4</v>
      </c>
      <c r="G39" s="87">
        <f t="shared" si="1"/>
        <v>212.4</v>
      </c>
    </row>
    <row r="40" spans="1:7" s="84" customFormat="1" ht="24">
      <c r="A40" s="100" t="str">
        <f>Invoice!F42</f>
        <v>Pack of 10 pcs. of high polished titanium G23 labret, 14g (1.6mm) ( 4mm base of labret )</v>
      </c>
      <c r="B40" s="79" t="str">
        <f>Invoice!C42</f>
        <v>XULB14G</v>
      </c>
      <c r="C40" s="80">
        <f>Invoice!B42</f>
        <v>1</v>
      </c>
      <c r="D40" s="85">
        <f t="shared" si="0"/>
        <v>5.8001092299290011</v>
      </c>
      <c r="E40" s="85">
        <f t="shared" si="0"/>
        <v>5.8001092299290011</v>
      </c>
      <c r="F40" s="86">
        <f>Invoice!G42</f>
        <v>212.4</v>
      </c>
      <c r="G40" s="87">
        <f t="shared" si="1"/>
        <v>212.4</v>
      </c>
    </row>
    <row r="41" spans="1:7" s="84" customFormat="1" ht="24">
      <c r="A41" s="100" t="str">
        <f>Invoice!F43</f>
        <v>Pack of 2 Titanium G23 balls w/ color crystals - 3mm * 1.2mm threading (16g)</v>
      </c>
      <c r="B41" s="79" t="str">
        <f>Invoice!C43</f>
        <v>XUJB3</v>
      </c>
      <c r="C41" s="80">
        <f>Invoice!B43</f>
        <v>5</v>
      </c>
      <c r="D41" s="85">
        <f t="shared" si="0"/>
        <v>1.1600218459858</v>
      </c>
      <c r="E41" s="85">
        <f t="shared" si="0"/>
        <v>5.8001092299290002</v>
      </c>
      <c r="F41" s="86">
        <f>Invoice!G43</f>
        <v>42.48</v>
      </c>
      <c r="G41" s="87">
        <f t="shared" si="1"/>
        <v>212.39999999999998</v>
      </c>
    </row>
    <row r="42" spans="1:7" s="84" customFormat="1" ht="24">
      <c r="A42" s="100" t="str">
        <f>Invoice!F44</f>
        <v>Pack of 2 Titanium G23 balls w/ color crystals - 3mm * 1.2mm threading (16g)</v>
      </c>
      <c r="B42" s="79" t="str">
        <f>Invoice!C44</f>
        <v>XUJB3</v>
      </c>
      <c r="C42" s="80">
        <f>Invoice!B44</f>
        <v>5</v>
      </c>
      <c r="D42" s="85">
        <f t="shared" si="0"/>
        <v>1.1600218459858</v>
      </c>
      <c r="E42" s="85">
        <f t="shared" si="0"/>
        <v>5.8001092299290002</v>
      </c>
      <c r="F42" s="86">
        <f>Invoice!G44</f>
        <v>42.48</v>
      </c>
      <c r="G42" s="87">
        <f t="shared" si="1"/>
        <v>212.39999999999998</v>
      </c>
    </row>
    <row r="43" spans="1:7" s="84" customFormat="1" ht="24">
      <c r="A43" s="100" t="str">
        <f>Invoice!F45</f>
        <v>Pack of 2 Titanium G23 balls w/ color crystals - 3mm * 1.2mm threading (16g)</v>
      </c>
      <c r="B43" s="79" t="str">
        <f>Invoice!C45</f>
        <v>XUJB3</v>
      </c>
      <c r="C43" s="80">
        <f>Invoice!B45</f>
        <v>5</v>
      </c>
      <c r="D43" s="85">
        <f t="shared" si="0"/>
        <v>1.1600218459858</v>
      </c>
      <c r="E43" s="85">
        <f t="shared" si="0"/>
        <v>5.8001092299290002</v>
      </c>
      <c r="F43" s="86">
        <f>Invoice!G45</f>
        <v>42.48</v>
      </c>
      <c r="G43" s="87">
        <f t="shared" si="1"/>
        <v>212.39999999999998</v>
      </c>
    </row>
    <row r="44" spans="1:7" s="84" customFormat="1" ht="24">
      <c r="A44" s="100" t="str">
        <f>Invoice!F46</f>
        <v>Pack of 2 Titanium G23 balls w/ color crystals - 3mm * 1.2mm threading (16g)</v>
      </c>
      <c r="B44" s="79" t="str">
        <f>Invoice!C46</f>
        <v>XUJB3</v>
      </c>
      <c r="C44" s="80">
        <f>Invoice!B46</f>
        <v>5</v>
      </c>
      <c r="D44" s="85">
        <f t="shared" si="0"/>
        <v>1.1600218459858</v>
      </c>
      <c r="E44" s="85">
        <f t="shared" si="0"/>
        <v>5.8001092299290002</v>
      </c>
      <c r="F44" s="86">
        <f>Invoice!G46</f>
        <v>42.48</v>
      </c>
      <c r="G44" s="87">
        <f t="shared" si="1"/>
        <v>212.39999999999998</v>
      </c>
    </row>
    <row r="45" spans="1:7" s="84" customFormat="1" ht="24">
      <c r="A45" s="100" t="str">
        <f>Invoice!F47</f>
        <v>Pack of 10 pcs. of 4mm high polished titanium G23 balls - threading 1.2mm (16g)</v>
      </c>
      <c r="B45" s="79" t="str">
        <f>Invoice!C47</f>
        <v>XUBAL4S</v>
      </c>
      <c r="C45" s="80">
        <f>Invoice!B47</f>
        <v>10</v>
      </c>
      <c r="D45" s="85">
        <f t="shared" si="0"/>
        <v>4.4238121245221196</v>
      </c>
      <c r="E45" s="85">
        <f t="shared" si="0"/>
        <v>44.238121245221194</v>
      </c>
      <c r="F45" s="86">
        <f>Invoice!G47</f>
        <v>162</v>
      </c>
      <c r="G45" s="87">
        <f t="shared" si="1"/>
        <v>1620</v>
      </c>
    </row>
    <row r="46" spans="1:7" s="84" customFormat="1" ht="24">
      <c r="A46" s="100" t="str">
        <f>Invoice!F48</f>
        <v>Pack of 2 Titanium G23 balls w/ color crystals - 4mm * 1.6mm threading (14g)</v>
      </c>
      <c r="B46" s="79" t="str">
        <f>Invoice!C48</f>
        <v>XUJB4</v>
      </c>
      <c r="C46" s="80">
        <f>Invoice!B48</f>
        <v>5</v>
      </c>
      <c r="D46" s="85">
        <f t="shared" si="0"/>
        <v>1.1600218459858</v>
      </c>
      <c r="E46" s="85">
        <f t="shared" si="0"/>
        <v>5.8001092299290002</v>
      </c>
      <c r="F46" s="86">
        <f>Invoice!G48</f>
        <v>42.48</v>
      </c>
      <c r="G46" s="87">
        <f t="shared" si="1"/>
        <v>212.39999999999998</v>
      </c>
    </row>
    <row r="47" spans="1:7" s="84" customFormat="1" ht="24">
      <c r="A47" s="100" t="str">
        <f>Invoice!F49</f>
        <v>Pack of 2 Titanium G23 balls w/ color crystals - 4mm * 1.6mm threading (14g)</v>
      </c>
      <c r="B47" s="79" t="str">
        <f>Invoice!C49</f>
        <v>XUJB4</v>
      </c>
      <c r="C47" s="80">
        <f>Invoice!B49</f>
        <v>5</v>
      </c>
      <c r="D47" s="85">
        <f t="shared" si="0"/>
        <v>1.1600218459858</v>
      </c>
      <c r="E47" s="85">
        <f t="shared" si="0"/>
        <v>5.8001092299290002</v>
      </c>
      <c r="F47" s="86">
        <f>Invoice!G49</f>
        <v>42.48</v>
      </c>
      <c r="G47" s="87">
        <f t="shared" si="1"/>
        <v>212.39999999999998</v>
      </c>
    </row>
    <row r="48" spans="1:7" s="84" customFormat="1" ht="24">
      <c r="A48" s="100" t="str">
        <f>Invoice!F50</f>
        <v>Pack of 2 Titanium G23 balls w/ color crystals - 4mm * 1.6mm threading (14g)</v>
      </c>
      <c r="B48" s="79" t="str">
        <f>Invoice!C50</f>
        <v>XUJB4</v>
      </c>
      <c r="C48" s="80">
        <f>Invoice!B50</f>
        <v>5</v>
      </c>
      <c r="D48" s="85">
        <f t="shared" si="0"/>
        <v>1.1600218459858</v>
      </c>
      <c r="E48" s="85">
        <f t="shared" si="0"/>
        <v>5.8001092299290002</v>
      </c>
      <c r="F48" s="86">
        <f>Invoice!G50</f>
        <v>42.48</v>
      </c>
      <c r="G48" s="87">
        <f t="shared" si="1"/>
        <v>212.39999999999998</v>
      </c>
    </row>
    <row r="49" spans="1:7" s="84" customFormat="1" ht="24">
      <c r="A49" s="100" t="str">
        <f>Invoice!F51</f>
        <v>Pack of 2 Titanium G23 balls w/ color crystals - 4mm * 1.6mm threading (14g)</v>
      </c>
      <c r="B49" s="79" t="str">
        <f>Invoice!C51</f>
        <v>XUJB4</v>
      </c>
      <c r="C49" s="80">
        <f>Invoice!B51</f>
        <v>5</v>
      </c>
      <c r="D49" s="85">
        <f t="shared" si="0"/>
        <v>1.1600218459858</v>
      </c>
      <c r="E49" s="85">
        <f t="shared" si="0"/>
        <v>5.8001092299290002</v>
      </c>
      <c r="F49" s="86">
        <f>Invoice!G51</f>
        <v>42.48</v>
      </c>
      <c r="G49" s="87">
        <f t="shared" si="1"/>
        <v>212.39999999999998</v>
      </c>
    </row>
    <row r="50" spans="1:7" s="84" customFormat="1" ht="24">
      <c r="A50" s="100" t="str">
        <f>Invoice!F52</f>
        <v>Titanium G23 banana belly ring  - 14g, 5/16'' to 9/16'', 5 &amp; 8mm balls</v>
      </c>
      <c r="B50" s="79" t="str">
        <f>Invoice!C52</f>
        <v>UBNG</v>
      </c>
      <c r="C50" s="80">
        <f>Invoice!B52</f>
        <v>50</v>
      </c>
      <c r="D50" s="85">
        <f t="shared" si="0"/>
        <v>2.2119060622610598</v>
      </c>
      <c r="E50" s="85">
        <f t="shared" si="0"/>
        <v>110.59530311305298</v>
      </c>
      <c r="F50" s="86">
        <f>Invoice!G52</f>
        <v>81</v>
      </c>
      <c r="G50" s="87">
        <f t="shared" si="1"/>
        <v>4050</v>
      </c>
    </row>
    <row r="51" spans="1:7" s="84" customFormat="1" ht="24">
      <c r="A51" s="100" t="str">
        <f>Invoice!F53</f>
        <v>Titanium G23 banana belly ring  - 14g, 5/16'' to 9/16'', 5 &amp; 8mm balls</v>
      </c>
      <c r="B51" s="79" t="str">
        <f>Invoice!C53</f>
        <v>UBNG</v>
      </c>
      <c r="C51" s="80">
        <f>Invoice!B53</f>
        <v>50</v>
      </c>
      <c r="D51" s="85">
        <f t="shared" si="0"/>
        <v>2.2119060622610598</v>
      </c>
      <c r="E51" s="85">
        <f t="shared" si="0"/>
        <v>110.59530311305298</v>
      </c>
      <c r="F51" s="86">
        <f>Invoice!G53</f>
        <v>81</v>
      </c>
      <c r="G51" s="87">
        <f t="shared" si="1"/>
        <v>4050</v>
      </c>
    </row>
    <row r="52" spans="1:7" s="84" customFormat="1" ht="24">
      <c r="A52" s="100" t="str">
        <f>Invoice!F54</f>
        <v>Titanium G23 banana belly ring  - 14g, 5/16'' to 9/16'', 5 &amp; 8mm balls</v>
      </c>
      <c r="B52" s="79" t="str">
        <f>Invoice!C54</f>
        <v>UBNG</v>
      </c>
      <c r="C52" s="80">
        <f>Invoice!B54</f>
        <v>50</v>
      </c>
      <c r="D52" s="85">
        <f t="shared" si="0"/>
        <v>2.2119060622610598</v>
      </c>
      <c r="E52" s="85">
        <f t="shared" si="0"/>
        <v>110.59530311305298</v>
      </c>
      <c r="F52" s="86">
        <f>Invoice!G54</f>
        <v>81</v>
      </c>
      <c r="G52" s="87">
        <f t="shared" si="1"/>
        <v>4050</v>
      </c>
    </row>
    <row r="53" spans="1:7" s="84" customFormat="1" ht="24">
      <c r="A53" s="100" t="str">
        <f>Invoice!F55</f>
        <v>Titanium G23 banana belly ring (14g), 5/16" to 9/16", with two 5 &amp; 8mm jewel balls</v>
      </c>
      <c r="B53" s="79" t="str">
        <f>Invoice!C55</f>
        <v>UBN2CG</v>
      </c>
      <c r="C53" s="80">
        <f>Invoice!B55</f>
        <v>20</v>
      </c>
      <c r="D53" s="85">
        <f t="shared" si="0"/>
        <v>2.103768432550519</v>
      </c>
      <c r="E53" s="85">
        <f t="shared" si="0"/>
        <v>42.075368651010386</v>
      </c>
      <c r="F53" s="86">
        <f>Invoice!G55</f>
        <v>77.040000000000006</v>
      </c>
      <c r="G53" s="87">
        <f t="shared" si="1"/>
        <v>1540.8000000000002</v>
      </c>
    </row>
    <row r="54" spans="1:7" s="84" customFormat="1" ht="24">
      <c r="A54" s="100" t="str">
        <f>Invoice!F56</f>
        <v>Titanium G23 banana belly ring (14g), 5/16" to 9/16", with two 5 &amp; 8mm jewel balls</v>
      </c>
      <c r="B54" s="79" t="str">
        <f>Invoice!C56</f>
        <v>UBN2CG</v>
      </c>
      <c r="C54" s="80">
        <f>Invoice!B56</f>
        <v>20</v>
      </c>
      <c r="D54" s="85">
        <f t="shared" si="0"/>
        <v>2.103768432550519</v>
      </c>
      <c r="E54" s="85">
        <f t="shared" si="0"/>
        <v>42.075368651010386</v>
      </c>
      <c r="F54" s="86">
        <f>Invoice!G56</f>
        <v>77.040000000000006</v>
      </c>
      <c r="G54" s="87">
        <f t="shared" si="1"/>
        <v>1540.8000000000002</v>
      </c>
    </row>
    <row r="55" spans="1:7" s="84" customFormat="1" ht="24">
      <c r="A55" s="100" t="str">
        <f>Invoice!F57</f>
        <v>Titanium G23 banana belly ring (14g), 5/16" to 9/16", with two 5 &amp; 8mm jewel balls</v>
      </c>
      <c r="B55" s="79" t="str">
        <f>Invoice!C57</f>
        <v>UBN2CG</v>
      </c>
      <c r="C55" s="80">
        <f>Invoice!B57</f>
        <v>20</v>
      </c>
      <c r="D55" s="85">
        <f t="shared" si="0"/>
        <v>2.103768432550519</v>
      </c>
      <c r="E55" s="85">
        <f t="shared" si="0"/>
        <v>42.075368651010386</v>
      </c>
      <c r="F55" s="86">
        <f>Invoice!G57</f>
        <v>77.040000000000006</v>
      </c>
      <c r="G55" s="87">
        <f t="shared" si="1"/>
        <v>1540.8000000000002</v>
      </c>
    </row>
    <row r="56" spans="1:7" s="84" customFormat="1" ht="24">
      <c r="A56" s="100" t="str">
        <f>Invoice!F58</f>
        <v>Titanium G23 banana belly ring (14g), 5/16" to 9/16", with two 5 &amp; 8mm jewel balls</v>
      </c>
      <c r="B56" s="79" t="str">
        <f>Invoice!C58</f>
        <v>UBN2CG</v>
      </c>
      <c r="C56" s="80">
        <f>Invoice!B58</f>
        <v>20</v>
      </c>
      <c r="D56" s="85">
        <f t="shared" si="0"/>
        <v>2.103768432550519</v>
      </c>
      <c r="E56" s="85">
        <f t="shared" si="0"/>
        <v>42.075368651010386</v>
      </c>
      <c r="F56" s="86">
        <f>Invoice!G58</f>
        <v>77.040000000000006</v>
      </c>
      <c r="G56" s="87">
        <f t="shared" si="1"/>
        <v>1540.8000000000002</v>
      </c>
    </row>
    <row r="57" spans="1:7" s="84" customFormat="1" ht="24">
      <c r="A57" s="100" t="str">
        <f>Invoice!F59</f>
        <v>Titanium G23 banana belly ring (14g), 5/16" to 9/16", with two 5 &amp; 8mm jewel balls</v>
      </c>
      <c r="B57" s="79" t="str">
        <f>Invoice!C59</f>
        <v>UBN2CG</v>
      </c>
      <c r="C57" s="80">
        <f>Invoice!B59</f>
        <v>20</v>
      </c>
      <c r="D57" s="85">
        <f t="shared" si="0"/>
        <v>2.103768432550519</v>
      </c>
      <c r="E57" s="85">
        <f t="shared" si="0"/>
        <v>42.075368651010386</v>
      </c>
      <c r="F57" s="86">
        <f>Invoice!G59</f>
        <v>77.040000000000006</v>
      </c>
      <c r="G57" s="87">
        <f t="shared" si="1"/>
        <v>1540.8000000000002</v>
      </c>
    </row>
    <row r="58" spans="1:7" s="84" customFormat="1" ht="24">
      <c r="A58" s="100" t="str">
        <f>Invoice!F60</f>
        <v>Titanium G23 banana belly ring (14g), 5/16" to 9/16", with two 5 &amp; 8mm jewel balls</v>
      </c>
      <c r="B58" s="79" t="str">
        <f>Invoice!C60</f>
        <v>UBN2CG</v>
      </c>
      <c r="C58" s="80">
        <f>Invoice!B60</f>
        <v>20</v>
      </c>
      <c r="D58" s="85">
        <f t="shared" si="0"/>
        <v>2.103768432550519</v>
      </c>
      <c r="E58" s="85">
        <f t="shared" si="0"/>
        <v>42.075368651010386</v>
      </c>
      <c r="F58" s="86">
        <f>Invoice!G60</f>
        <v>77.040000000000006</v>
      </c>
      <c r="G58" s="87">
        <f t="shared" si="1"/>
        <v>1540.8000000000002</v>
      </c>
    </row>
    <row r="59" spans="1:7" s="84" customFormat="1" ht="24">
      <c r="A59" s="100" t="str">
        <f>Invoice!F61</f>
        <v>Titanium G23 banana belly ring (14g), 5/16" to 9/16", with two 5 &amp; 8mm jewel balls</v>
      </c>
      <c r="B59" s="79" t="str">
        <f>Invoice!C61</f>
        <v>UBN2CG</v>
      </c>
      <c r="C59" s="80">
        <f>Invoice!B61</f>
        <v>20</v>
      </c>
      <c r="D59" s="85">
        <f t="shared" si="0"/>
        <v>2.103768432550519</v>
      </c>
      <c r="E59" s="85">
        <f t="shared" si="0"/>
        <v>42.075368651010386</v>
      </c>
      <c r="F59" s="86">
        <f>Invoice!G61</f>
        <v>77.040000000000006</v>
      </c>
      <c r="G59" s="87">
        <f t="shared" si="1"/>
        <v>1540.8000000000002</v>
      </c>
    </row>
    <row r="60" spans="1:7" s="84" customFormat="1" ht="24">
      <c r="A60" s="100" t="str">
        <f>Invoice!F62</f>
        <v>Titanium G23 banana belly ring (14g), 5/16" to 9/16", with two 5 &amp; 8mm jewel balls</v>
      </c>
      <c r="B60" s="79" t="str">
        <f>Invoice!C62</f>
        <v>UBN2CG</v>
      </c>
      <c r="C60" s="80">
        <f>Invoice!B62</f>
        <v>20</v>
      </c>
      <c r="D60" s="85">
        <f t="shared" si="0"/>
        <v>2.103768432550519</v>
      </c>
      <c r="E60" s="85">
        <f t="shared" si="0"/>
        <v>42.075368651010386</v>
      </c>
      <c r="F60" s="86">
        <f>Invoice!G62</f>
        <v>77.040000000000006</v>
      </c>
      <c r="G60" s="87">
        <f t="shared" si="1"/>
        <v>1540.8000000000002</v>
      </c>
    </row>
    <row r="61" spans="1:7" s="84" customFormat="1" ht="24">
      <c r="A61" s="100" t="str">
        <f>Invoice!F63</f>
        <v>High polished titanium G23 barbell, 1.2mm (16g) with two 3mm bezel set jewel balls</v>
      </c>
      <c r="B61" s="79" t="str">
        <f>Invoice!C63</f>
        <v>UBBE2C</v>
      </c>
      <c r="C61" s="80">
        <f>Invoice!B63</f>
        <v>50</v>
      </c>
      <c r="D61" s="85">
        <f t="shared" si="0"/>
        <v>1.5040961223375204</v>
      </c>
      <c r="E61" s="85">
        <f t="shared" si="0"/>
        <v>75.204806116876028</v>
      </c>
      <c r="F61" s="86">
        <f>Invoice!G63</f>
        <v>55.08</v>
      </c>
      <c r="G61" s="87">
        <f t="shared" si="1"/>
        <v>2754</v>
      </c>
    </row>
    <row r="62" spans="1:7" s="84" customFormat="1" ht="24">
      <c r="A62" s="100" t="str">
        <f>Invoice!F64</f>
        <v>High polished titanium G23 barbell, 1.2mm (16g) with two 3mm bezel set jewel balls</v>
      </c>
      <c r="B62" s="79" t="str">
        <f>Invoice!C64</f>
        <v>UBBE2C</v>
      </c>
      <c r="C62" s="80">
        <f>Invoice!B64</f>
        <v>50</v>
      </c>
      <c r="D62" s="85">
        <f t="shared" si="0"/>
        <v>1.5040961223375204</v>
      </c>
      <c r="E62" s="85">
        <f t="shared" si="0"/>
        <v>75.204806116876028</v>
      </c>
      <c r="F62" s="86">
        <f>Invoice!G64</f>
        <v>55.08</v>
      </c>
      <c r="G62" s="87">
        <f t="shared" si="1"/>
        <v>2754</v>
      </c>
    </row>
    <row r="63" spans="1:7" s="84" customFormat="1" ht="25.5">
      <c r="A63" s="100" t="str">
        <f>Invoice!F65</f>
        <v>Pack of 10 High polished titanium G23 barbell bars, 16g (1.2mm) - length 6mm to 12mm, selectable length ”body jewelry parts”</v>
      </c>
      <c r="B63" s="79" t="str">
        <f>Invoice!C65</f>
        <v>XUBB16GS</v>
      </c>
      <c r="C63" s="80">
        <f>Invoice!B65</f>
        <v>10</v>
      </c>
      <c r="D63" s="85">
        <f t="shared" si="0"/>
        <v>3.4407427635172039</v>
      </c>
      <c r="E63" s="85">
        <f t="shared" si="0"/>
        <v>34.407427635172041</v>
      </c>
      <c r="F63" s="86">
        <f>Invoice!G65</f>
        <v>126</v>
      </c>
      <c r="G63" s="87">
        <f t="shared" si="1"/>
        <v>1260</v>
      </c>
    </row>
    <row r="64" spans="1:7" s="84" customFormat="1" ht="25.5">
      <c r="A64" s="100" t="str">
        <f>Invoice!F66</f>
        <v>Pack of 10 High polished titanium G23 barbell bars, 16g (1.2mm) - length 6mm to 12mm, selectable length ”body jewelry parts”</v>
      </c>
      <c r="B64" s="79" t="str">
        <f>Invoice!C66</f>
        <v>XUBB16GS</v>
      </c>
      <c r="C64" s="80">
        <f>Invoice!B66</f>
        <v>5</v>
      </c>
      <c r="D64" s="85">
        <f t="shared" si="0"/>
        <v>3.4407427635172039</v>
      </c>
      <c r="E64" s="85">
        <f t="shared" si="0"/>
        <v>17.203713817586021</v>
      </c>
      <c r="F64" s="86">
        <f>Invoice!G66</f>
        <v>126</v>
      </c>
      <c r="G64" s="87">
        <f t="shared" si="1"/>
        <v>630</v>
      </c>
    </row>
    <row r="65" spans="1:7" s="84" customFormat="1" ht="25.5">
      <c r="A65" s="100" t="str">
        <f>Invoice!F67</f>
        <v>Pack of 10 High polished titanium G23 barbell bars, 16g (1.2mm) - length 6mm to 12mm, selectable length ”body jewelry parts”</v>
      </c>
      <c r="B65" s="79" t="str">
        <f>Invoice!C67</f>
        <v>XUBB16GS</v>
      </c>
      <c r="C65" s="80">
        <f>Invoice!B67</f>
        <v>5</v>
      </c>
      <c r="D65" s="85">
        <f t="shared" ref="D65:D128" si="2">F65/$D$14</f>
        <v>3.4407427635172039</v>
      </c>
      <c r="E65" s="85">
        <f t="shared" ref="E65:E128" si="3">G65/$D$14</f>
        <v>17.203713817586021</v>
      </c>
      <c r="F65" s="86">
        <f>Invoice!G67</f>
        <v>126</v>
      </c>
      <c r="G65" s="87">
        <f t="shared" ref="G65:G128" si="4">C65*F65</f>
        <v>630</v>
      </c>
    </row>
    <row r="66" spans="1:7" s="84" customFormat="1" ht="25.5">
      <c r="A66" s="100" t="str">
        <f>Invoice!F68</f>
        <v>Pack of 10 High polished titanium G23 barbell bars, 16g (1.2mm) - length 6mm to 12mm, selectable length ”body jewelry parts”</v>
      </c>
      <c r="B66" s="79" t="str">
        <f>Invoice!C68</f>
        <v>XUBB16GS</v>
      </c>
      <c r="C66" s="80">
        <f>Invoice!B68</f>
        <v>10</v>
      </c>
      <c r="D66" s="85">
        <f t="shared" si="2"/>
        <v>3.4407427635172039</v>
      </c>
      <c r="E66" s="85">
        <f t="shared" si="3"/>
        <v>34.407427635172041</v>
      </c>
      <c r="F66" s="86">
        <f>Invoice!G68</f>
        <v>126</v>
      </c>
      <c r="G66" s="87">
        <f t="shared" si="4"/>
        <v>1260</v>
      </c>
    </row>
    <row r="67" spans="1:7" s="84" customFormat="1" ht="25.5">
      <c r="A67" s="100" t="str">
        <f>Invoice!F69</f>
        <v>Titanium G23 helix barbell, 1.2mm (16g) with a upper bezel set 3mm jewel ball and a lower 3mm plain ball</v>
      </c>
      <c r="B67" s="79" t="str">
        <f>Invoice!C69</f>
        <v>UBBER91</v>
      </c>
      <c r="C67" s="80">
        <f>Invoice!B69</f>
        <v>20</v>
      </c>
      <c r="D67" s="85">
        <f t="shared" si="2"/>
        <v>1.2583287820862916</v>
      </c>
      <c r="E67" s="85">
        <f t="shared" si="3"/>
        <v>25.166575641725832</v>
      </c>
      <c r="F67" s="86">
        <f>Invoice!G69</f>
        <v>46.08</v>
      </c>
      <c r="G67" s="87">
        <f t="shared" si="4"/>
        <v>921.59999999999991</v>
      </c>
    </row>
    <row r="68" spans="1:7" s="84" customFormat="1" ht="25.5">
      <c r="A68" s="100" t="str">
        <f>Invoice!F70</f>
        <v>Titanium G23 helix barbell, 1.2mm (16g) with a upper bezel set 3mm jewel ball and a lower 3mm plain ball</v>
      </c>
      <c r="B68" s="79" t="str">
        <f>Invoice!C70</f>
        <v>UBBER91</v>
      </c>
      <c r="C68" s="80">
        <f>Invoice!B70</f>
        <v>20</v>
      </c>
      <c r="D68" s="85">
        <f t="shared" si="2"/>
        <v>1.2583287820862916</v>
      </c>
      <c r="E68" s="85">
        <f t="shared" si="3"/>
        <v>25.166575641725832</v>
      </c>
      <c r="F68" s="86">
        <f>Invoice!G70</f>
        <v>46.08</v>
      </c>
      <c r="G68" s="87">
        <f t="shared" si="4"/>
        <v>921.59999999999991</v>
      </c>
    </row>
    <row r="69" spans="1:7" s="84" customFormat="1" ht="25.5">
      <c r="A69" s="100" t="str">
        <f>Invoice!F71</f>
        <v>Titanium G23 helix barbell, 1.2mm (16g) with a upper bezel set 3mm jewel ball and a lower 3mm plain ball</v>
      </c>
      <c r="B69" s="79" t="str">
        <f>Invoice!C71</f>
        <v>UBBER91</v>
      </c>
      <c r="C69" s="80">
        <f>Invoice!B71</f>
        <v>20</v>
      </c>
      <c r="D69" s="85">
        <f t="shared" si="2"/>
        <v>1.2583287820862916</v>
      </c>
      <c r="E69" s="85">
        <f t="shared" si="3"/>
        <v>25.166575641725832</v>
      </c>
      <c r="F69" s="86">
        <f>Invoice!G71</f>
        <v>46.08</v>
      </c>
      <c r="G69" s="87">
        <f t="shared" si="4"/>
        <v>921.59999999999991</v>
      </c>
    </row>
    <row r="70" spans="1:7" s="84" customFormat="1" ht="25.5">
      <c r="A70" s="100" t="str">
        <f>Invoice!F72</f>
        <v>Titanium G23 helix barbell, 1.2mm (16g) with a upper bezel set 3mm jewel ball and a lower 3mm plain ball</v>
      </c>
      <c r="B70" s="79" t="str">
        <f>Invoice!C72</f>
        <v>UBBER91</v>
      </c>
      <c r="C70" s="80">
        <f>Invoice!B72</f>
        <v>20</v>
      </c>
      <c r="D70" s="85">
        <f t="shared" si="2"/>
        <v>1.2583287820862916</v>
      </c>
      <c r="E70" s="85">
        <f t="shared" si="3"/>
        <v>25.166575641725832</v>
      </c>
      <c r="F70" s="86">
        <f>Invoice!G72</f>
        <v>46.08</v>
      </c>
      <c r="G70" s="87">
        <f t="shared" si="4"/>
        <v>921.59999999999991</v>
      </c>
    </row>
    <row r="71" spans="1:7" s="84" customFormat="1" ht="25.5">
      <c r="A71" s="100" t="str">
        <f>Invoice!F73</f>
        <v>Titanium G23 helix barbell, 1.2mm (16g) with a upper bezel set 3mm jewel ball and a lower 3mm plain ball</v>
      </c>
      <c r="B71" s="79" t="str">
        <f>Invoice!C73</f>
        <v>UBBER91</v>
      </c>
      <c r="C71" s="80">
        <f>Invoice!B73</f>
        <v>20</v>
      </c>
      <c r="D71" s="85">
        <f t="shared" si="2"/>
        <v>1.2583287820862916</v>
      </c>
      <c r="E71" s="85">
        <f t="shared" si="3"/>
        <v>25.166575641725832</v>
      </c>
      <c r="F71" s="86">
        <f>Invoice!G73</f>
        <v>46.08</v>
      </c>
      <c r="G71" s="87">
        <f t="shared" si="4"/>
        <v>921.59999999999991</v>
      </c>
    </row>
    <row r="72" spans="1:7" s="84" customFormat="1" hidden="1">
      <c r="A72" s="100" t="str">
        <f>Invoice!F74</f>
        <v>Exchange rate :</v>
      </c>
      <c r="B72" s="79">
        <f>Invoice!C74</f>
        <v>0</v>
      </c>
      <c r="C72" s="80">
        <f>Invoice!B74</f>
        <v>0</v>
      </c>
      <c r="D72" s="85">
        <f t="shared" si="2"/>
        <v>0</v>
      </c>
      <c r="E72" s="85">
        <f t="shared" si="3"/>
        <v>0</v>
      </c>
      <c r="F72" s="86">
        <f>Invoice!G74</f>
        <v>0</v>
      </c>
      <c r="G72" s="87">
        <f t="shared" si="4"/>
        <v>0</v>
      </c>
    </row>
    <row r="73" spans="1:7" s="84" customFormat="1" hidden="1">
      <c r="A73" s="100" t="str">
        <f>Invoice!F75</f>
        <v>Exchange rate :</v>
      </c>
      <c r="B73" s="79">
        <f>Invoice!C75</f>
        <v>0</v>
      </c>
      <c r="C73" s="80">
        <f>Invoice!B75</f>
        <v>0</v>
      </c>
      <c r="D73" s="85">
        <f t="shared" si="2"/>
        <v>0</v>
      </c>
      <c r="E73" s="85">
        <f t="shared" si="3"/>
        <v>0</v>
      </c>
      <c r="F73" s="86">
        <f>Invoice!G75</f>
        <v>0</v>
      </c>
      <c r="G73" s="87">
        <f t="shared" si="4"/>
        <v>0</v>
      </c>
    </row>
    <row r="74" spans="1:7" s="84" customFormat="1" hidden="1">
      <c r="A74" s="100" t="str">
        <f>Invoice!F76</f>
        <v>Exchange rate :</v>
      </c>
      <c r="B74" s="79">
        <f>Invoice!C76</f>
        <v>0</v>
      </c>
      <c r="C74" s="80">
        <f>Invoice!B76</f>
        <v>0</v>
      </c>
      <c r="D74" s="85">
        <f t="shared" si="2"/>
        <v>0</v>
      </c>
      <c r="E74" s="85">
        <f t="shared" si="3"/>
        <v>0</v>
      </c>
      <c r="F74" s="86">
        <f>Invoice!G76</f>
        <v>0</v>
      </c>
      <c r="G74" s="87">
        <f t="shared" si="4"/>
        <v>0</v>
      </c>
    </row>
    <row r="75" spans="1:7" s="84" customFormat="1" hidden="1">
      <c r="A75" s="100" t="str">
        <f>Invoice!F77</f>
        <v>Exchange rate :</v>
      </c>
      <c r="B75" s="79">
        <f>Invoice!C77</f>
        <v>0</v>
      </c>
      <c r="C75" s="80">
        <f>Invoice!B77</f>
        <v>0</v>
      </c>
      <c r="D75" s="85">
        <f t="shared" si="2"/>
        <v>0</v>
      </c>
      <c r="E75" s="85">
        <f t="shared" si="3"/>
        <v>0</v>
      </c>
      <c r="F75" s="86">
        <f>Invoice!G77</f>
        <v>0</v>
      </c>
      <c r="G75" s="87">
        <f t="shared" si="4"/>
        <v>0</v>
      </c>
    </row>
    <row r="76" spans="1:7" s="84" customFormat="1" hidden="1">
      <c r="A76" s="100" t="str">
        <f>Invoice!F78</f>
        <v>Exchange rate :</v>
      </c>
      <c r="B76" s="79">
        <f>Invoice!C78</f>
        <v>0</v>
      </c>
      <c r="C76" s="80">
        <f>Invoice!B78</f>
        <v>0</v>
      </c>
      <c r="D76" s="85">
        <f t="shared" si="2"/>
        <v>0</v>
      </c>
      <c r="E76" s="85">
        <f t="shared" si="3"/>
        <v>0</v>
      </c>
      <c r="F76" s="86">
        <f>Invoice!G78</f>
        <v>0</v>
      </c>
      <c r="G76" s="87">
        <f t="shared" si="4"/>
        <v>0</v>
      </c>
    </row>
    <row r="77" spans="1:7" s="84" customFormat="1" hidden="1">
      <c r="A77" s="100" t="str">
        <f>Invoice!F79</f>
        <v>Exchange rate :</v>
      </c>
      <c r="B77" s="79">
        <f>Invoice!C79</f>
        <v>0</v>
      </c>
      <c r="C77" s="80">
        <f>Invoice!B79</f>
        <v>0</v>
      </c>
      <c r="D77" s="85">
        <f t="shared" si="2"/>
        <v>0</v>
      </c>
      <c r="E77" s="85">
        <f t="shared" si="3"/>
        <v>0</v>
      </c>
      <c r="F77" s="86">
        <f>Invoice!G79</f>
        <v>0</v>
      </c>
      <c r="G77" s="87">
        <f t="shared" si="4"/>
        <v>0</v>
      </c>
    </row>
    <row r="78" spans="1:7" s="84" customFormat="1" hidden="1">
      <c r="A78" s="100" t="str">
        <f>Invoice!F80</f>
        <v>Exchange rate :</v>
      </c>
      <c r="B78" s="79">
        <f>Invoice!C80</f>
        <v>0</v>
      </c>
      <c r="C78" s="80">
        <f>Invoice!B80</f>
        <v>0</v>
      </c>
      <c r="D78" s="85">
        <f t="shared" si="2"/>
        <v>0</v>
      </c>
      <c r="E78" s="85">
        <f t="shared" si="3"/>
        <v>0</v>
      </c>
      <c r="F78" s="86">
        <f>Invoice!G80</f>
        <v>0</v>
      </c>
      <c r="G78" s="87">
        <f t="shared" si="4"/>
        <v>0</v>
      </c>
    </row>
    <row r="79" spans="1:7" s="84" customFormat="1" hidden="1">
      <c r="A79" s="100" t="str">
        <f>Invoice!F81</f>
        <v>Exchange rate :</v>
      </c>
      <c r="B79" s="79">
        <f>Invoice!C81</f>
        <v>0</v>
      </c>
      <c r="C79" s="80">
        <f>Invoice!B81</f>
        <v>0</v>
      </c>
      <c r="D79" s="85">
        <f t="shared" si="2"/>
        <v>0</v>
      </c>
      <c r="E79" s="85">
        <f t="shared" si="3"/>
        <v>0</v>
      </c>
      <c r="F79" s="86">
        <f>Invoice!G81</f>
        <v>0</v>
      </c>
      <c r="G79" s="87">
        <f t="shared" si="4"/>
        <v>0</v>
      </c>
    </row>
    <row r="80" spans="1:7" s="84" customFormat="1" hidden="1">
      <c r="A80" s="100" t="str">
        <f>Invoice!F82</f>
        <v>Exchange rate :</v>
      </c>
      <c r="B80" s="79">
        <f>Invoice!C82</f>
        <v>0</v>
      </c>
      <c r="C80" s="80">
        <f>Invoice!B82</f>
        <v>0</v>
      </c>
      <c r="D80" s="85">
        <f t="shared" si="2"/>
        <v>0</v>
      </c>
      <c r="E80" s="85">
        <f t="shared" si="3"/>
        <v>0</v>
      </c>
      <c r="F80" s="86">
        <f>Invoice!G82</f>
        <v>0</v>
      </c>
      <c r="G80" s="87">
        <f t="shared" si="4"/>
        <v>0</v>
      </c>
    </row>
    <row r="81" spans="1:7" s="84" customFormat="1" hidden="1">
      <c r="A81" s="100" t="str">
        <f>Invoice!F83</f>
        <v>Exchange rate :</v>
      </c>
      <c r="B81" s="79">
        <f>Invoice!C83</f>
        <v>0</v>
      </c>
      <c r="C81" s="80">
        <f>Invoice!B83</f>
        <v>0</v>
      </c>
      <c r="D81" s="85">
        <f t="shared" si="2"/>
        <v>0</v>
      </c>
      <c r="E81" s="85">
        <f t="shared" si="3"/>
        <v>0</v>
      </c>
      <c r="F81" s="86">
        <f>Invoice!G83</f>
        <v>0</v>
      </c>
      <c r="G81" s="87">
        <f t="shared" si="4"/>
        <v>0</v>
      </c>
    </row>
    <row r="82" spans="1:7" s="84" customFormat="1" hidden="1">
      <c r="A82" s="100" t="str">
        <f>Invoice!F84</f>
        <v>Exchange rate :</v>
      </c>
      <c r="B82" s="79">
        <f>Invoice!C84</f>
        <v>0</v>
      </c>
      <c r="C82" s="80">
        <f>Invoice!B84</f>
        <v>0</v>
      </c>
      <c r="D82" s="85">
        <f t="shared" si="2"/>
        <v>0</v>
      </c>
      <c r="E82" s="85">
        <f t="shared" si="3"/>
        <v>0</v>
      </c>
      <c r="F82" s="86">
        <f>Invoice!G84</f>
        <v>0</v>
      </c>
      <c r="G82" s="87">
        <f t="shared" si="4"/>
        <v>0</v>
      </c>
    </row>
    <row r="83" spans="1:7" s="84" customFormat="1" hidden="1">
      <c r="A83" s="100" t="str">
        <f>Invoice!F85</f>
        <v>Exchange rate :</v>
      </c>
      <c r="B83" s="79">
        <f>Invoice!C85</f>
        <v>0</v>
      </c>
      <c r="C83" s="80">
        <f>Invoice!B85</f>
        <v>0</v>
      </c>
      <c r="D83" s="85">
        <f t="shared" si="2"/>
        <v>0</v>
      </c>
      <c r="E83" s="85">
        <f t="shared" si="3"/>
        <v>0</v>
      </c>
      <c r="F83" s="86">
        <f>Invoice!G85</f>
        <v>0</v>
      </c>
      <c r="G83" s="87">
        <f t="shared" si="4"/>
        <v>0</v>
      </c>
    </row>
    <row r="84" spans="1:7" s="84" customFormat="1" hidden="1">
      <c r="A84" s="100" t="str">
        <f>Invoice!F86</f>
        <v>Exchange rate :</v>
      </c>
      <c r="B84" s="79">
        <f>Invoice!C86</f>
        <v>0</v>
      </c>
      <c r="C84" s="80">
        <f>Invoice!B86</f>
        <v>0</v>
      </c>
      <c r="D84" s="85">
        <f t="shared" si="2"/>
        <v>0</v>
      </c>
      <c r="E84" s="85">
        <f t="shared" si="3"/>
        <v>0</v>
      </c>
      <c r="F84" s="86">
        <f>Invoice!G86</f>
        <v>0</v>
      </c>
      <c r="G84" s="87">
        <f t="shared" si="4"/>
        <v>0</v>
      </c>
    </row>
    <row r="85" spans="1:7" s="84" customFormat="1" hidden="1">
      <c r="A85" s="100" t="str">
        <f>Invoice!F87</f>
        <v>Exchange rate :</v>
      </c>
      <c r="B85" s="79">
        <f>Invoice!C87</f>
        <v>0</v>
      </c>
      <c r="C85" s="80">
        <f>Invoice!B87</f>
        <v>0</v>
      </c>
      <c r="D85" s="85">
        <f t="shared" si="2"/>
        <v>0</v>
      </c>
      <c r="E85" s="85">
        <f t="shared" si="3"/>
        <v>0</v>
      </c>
      <c r="F85" s="86">
        <f>Invoice!G87</f>
        <v>0</v>
      </c>
      <c r="G85" s="87">
        <f t="shared" si="4"/>
        <v>0</v>
      </c>
    </row>
    <row r="86" spans="1:7" s="84" customFormat="1" hidden="1">
      <c r="A86" s="100" t="str">
        <f>Invoice!F88</f>
        <v>Exchange rate :</v>
      </c>
      <c r="B86" s="79">
        <f>Invoice!C88</f>
        <v>0</v>
      </c>
      <c r="C86" s="80">
        <f>Invoice!B88</f>
        <v>0</v>
      </c>
      <c r="D86" s="85">
        <f t="shared" si="2"/>
        <v>0</v>
      </c>
      <c r="E86" s="85">
        <f t="shared" si="3"/>
        <v>0</v>
      </c>
      <c r="F86" s="86">
        <f>Invoice!G88</f>
        <v>0</v>
      </c>
      <c r="G86" s="87">
        <f t="shared" si="4"/>
        <v>0</v>
      </c>
    </row>
    <row r="87" spans="1:7" s="84" customFormat="1" hidden="1">
      <c r="A87" s="100" t="str">
        <f>Invoice!F89</f>
        <v>Exchange rate :</v>
      </c>
      <c r="B87" s="79">
        <f>Invoice!C89</f>
        <v>0</v>
      </c>
      <c r="C87" s="80">
        <f>Invoice!B89</f>
        <v>0</v>
      </c>
      <c r="D87" s="85">
        <f t="shared" si="2"/>
        <v>0</v>
      </c>
      <c r="E87" s="85">
        <f t="shared" si="3"/>
        <v>0</v>
      </c>
      <c r="F87" s="86">
        <f>Invoice!G89</f>
        <v>0</v>
      </c>
      <c r="G87" s="87">
        <f t="shared" si="4"/>
        <v>0</v>
      </c>
    </row>
    <row r="88" spans="1:7" s="84" customFormat="1" hidden="1">
      <c r="A88" s="100" t="str">
        <f>Invoice!F90</f>
        <v>Exchange rate :</v>
      </c>
      <c r="B88" s="79">
        <f>Invoice!C90</f>
        <v>0</v>
      </c>
      <c r="C88" s="80">
        <f>Invoice!B90</f>
        <v>0</v>
      </c>
      <c r="D88" s="85">
        <f t="shared" si="2"/>
        <v>0</v>
      </c>
      <c r="E88" s="85">
        <f t="shared" si="3"/>
        <v>0</v>
      </c>
      <c r="F88" s="86">
        <f>Invoice!G90</f>
        <v>0</v>
      </c>
      <c r="G88" s="87">
        <f t="shared" si="4"/>
        <v>0</v>
      </c>
    </row>
    <row r="89" spans="1:7" s="84" customFormat="1" hidden="1">
      <c r="A89" s="100" t="str">
        <f>Invoice!F91</f>
        <v>Exchange rate :</v>
      </c>
      <c r="B89" s="79">
        <f>Invoice!C91</f>
        <v>0</v>
      </c>
      <c r="C89" s="80">
        <f>Invoice!B91</f>
        <v>0</v>
      </c>
      <c r="D89" s="85">
        <f t="shared" si="2"/>
        <v>0</v>
      </c>
      <c r="E89" s="85">
        <f t="shared" si="3"/>
        <v>0</v>
      </c>
      <c r="F89" s="86">
        <f>Invoice!G91</f>
        <v>0</v>
      </c>
      <c r="G89" s="87">
        <f t="shared" si="4"/>
        <v>0</v>
      </c>
    </row>
    <row r="90" spans="1:7" s="84" customFormat="1" hidden="1">
      <c r="A90" s="100" t="str">
        <f>Invoice!F92</f>
        <v>Exchange rate :</v>
      </c>
      <c r="B90" s="79">
        <f>Invoice!C92</f>
        <v>0</v>
      </c>
      <c r="C90" s="80">
        <f>Invoice!B92</f>
        <v>0</v>
      </c>
      <c r="D90" s="85">
        <f t="shared" si="2"/>
        <v>0</v>
      </c>
      <c r="E90" s="85">
        <f t="shared" si="3"/>
        <v>0</v>
      </c>
      <c r="F90" s="86">
        <f>Invoice!G92</f>
        <v>0</v>
      </c>
      <c r="G90" s="87">
        <f t="shared" si="4"/>
        <v>0</v>
      </c>
    </row>
    <row r="91" spans="1:7" s="84" customFormat="1" hidden="1">
      <c r="A91" s="100" t="str">
        <f>Invoice!F93</f>
        <v>Exchange rate :</v>
      </c>
      <c r="B91" s="79">
        <f>Invoice!C93</f>
        <v>0</v>
      </c>
      <c r="C91" s="80">
        <f>Invoice!B93</f>
        <v>0</v>
      </c>
      <c r="D91" s="85">
        <f t="shared" si="2"/>
        <v>0</v>
      </c>
      <c r="E91" s="85">
        <f t="shared" si="3"/>
        <v>0</v>
      </c>
      <c r="F91" s="86">
        <f>Invoice!G93</f>
        <v>0</v>
      </c>
      <c r="G91" s="87">
        <f t="shared" si="4"/>
        <v>0</v>
      </c>
    </row>
    <row r="92" spans="1:7" s="84" customFormat="1" hidden="1">
      <c r="A92" s="100" t="str">
        <f>Invoice!F94</f>
        <v>Exchange rate :</v>
      </c>
      <c r="B92" s="79">
        <f>Invoice!C94</f>
        <v>0</v>
      </c>
      <c r="C92" s="80">
        <f>Invoice!B94</f>
        <v>0</v>
      </c>
      <c r="D92" s="85">
        <f t="shared" si="2"/>
        <v>0</v>
      </c>
      <c r="E92" s="85">
        <f t="shared" si="3"/>
        <v>0</v>
      </c>
      <c r="F92" s="86">
        <f>Invoice!G94</f>
        <v>0</v>
      </c>
      <c r="G92" s="87">
        <f t="shared" si="4"/>
        <v>0</v>
      </c>
    </row>
    <row r="93" spans="1:7" s="84" customFormat="1" hidden="1">
      <c r="A93" s="100" t="str">
        <f>Invoice!F95</f>
        <v>Exchange rate :</v>
      </c>
      <c r="B93" s="79">
        <f>Invoice!C95</f>
        <v>0</v>
      </c>
      <c r="C93" s="80">
        <f>Invoice!B95</f>
        <v>0</v>
      </c>
      <c r="D93" s="85">
        <f t="shared" si="2"/>
        <v>0</v>
      </c>
      <c r="E93" s="85">
        <f t="shared" si="3"/>
        <v>0</v>
      </c>
      <c r="F93" s="86">
        <f>Invoice!G95</f>
        <v>0</v>
      </c>
      <c r="G93" s="87">
        <f t="shared" si="4"/>
        <v>0</v>
      </c>
    </row>
    <row r="94" spans="1:7" s="84" customFormat="1" hidden="1">
      <c r="A94" s="100" t="str">
        <f>Invoice!F96</f>
        <v>Exchange rate :</v>
      </c>
      <c r="B94" s="79">
        <f>Invoice!C96</f>
        <v>0</v>
      </c>
      <c r="C94" s="80">
        <f>Invoice!B96</f>
        <v>0</v>
      </c>
      <c r="D94" s="85">
        <f t="shared" si="2"/>
        <v>0</v>
      </c>
      <c r="E94" s="85">
        <f t="shared" si="3"/>
        <v>0</v>
      </c>
      <c r="F94" s="86">
        <f>Invoice!G96</f>
        <v>0</v>
      </c>
      <c r="G94" s="87">
        <f t="shared" si="4"/>
        <v>0</v>
      </c>
    </row>
    <row r="95" spans="1:7" s="84" customFormat="1" hidden="1">
      <c r="A95" s="100" t="str">
        <f>Invoice!F97</f>
        <v>Exchange rate :</v>
      </c>
      <c r="B95" s="79">
        <f>Invoice!C97</f>
        <v>0</v>
      </c>
      <c r="C95" s="80">
        <f>Invoice!B97</f>
        <v>0</v>
      </c>
      <c r="D95" s="85">
        <f t="shared" si="2"/>
        <v>0</v>
      </c>
      <c r="E95" s="85">
        <f t="shared" si="3"/>
        <v>0</v>
      </c>
      <c r="F95" s="86">
        <f>Invoice!G97</f>
        <v>0</v>
      </c>
      <c r="G95" s="87">
        <f t="shared" si="4"/>
        <v>0</v>
      </c>
    </row>
    <row r="96" spans="1:7" s="84" customFormat="1" hidden="1">
      <c r="A96" s="100" t="str">
        <f>Invoice!F98</f>
        <v>Exchange rate :</v>
      </c>
      <c r="B96" s="79">
        <f>Invoice!C98</f>
        <v>0</v>
      </c>
      <c r="C96" s="80">
        <f>Invoice!B98</f>
        <v>0</v>
      </c>
      <c r="D96" s="85">
        <f t="shared" si="2"/>
        <v>0</v>
      </c>
      <c r="E96" s="85">
        <f t="shared" si="3"/>
        <v>0</v>
      </c>
      <c r="F96" s="86">
        <f>Invoice!G98</f>
        <v>0</v>
      </c>
      <c r="G96" s="87">
        <f t="shared" si="4"/>
        <v>0</v>
      </c>
    </row>
    <row r="97" spans="1:7" s="84" customFormat="1" hidden="1">
      <c r="A97" s="100" t="str">
        <f>Invoice!F99</f>
        <v>Exchange rate :</v>
      </c>
      <c r="B97" s="79">
        <f>Invoice!C99</f>
        <v>0</v>
      </c>
      <c r="C97" s="80">
        <f>Invoice!B99</f>
        <v>0</v>
      </c>
      <c r="D97" s="85">
        <f t="shared" si="2"/>
        <v>0</v>
      </c>
      <c r="E97" s="85">
        <f t="shared" si="3"/>
        <v>0</v>
      </c>
      <c r="F97" s="86">
        <f>Invoice!G99</f>
        <v>0</v>
      </c>
      <c r="G97" s="87">
        <f t="shared" si="4"/>
        <v>0</v>
      </c>
    </row>
    <row r="98" spans="1:7" s="84" customFormat="1" hidden="1">
      <c r="A98" s="100" t="str">
        <f>Invoice!F100</f>
        <v>Exchange rate :</v>
      </c>
      <c r="B98" s="79">
        <f>Invoice!C100</f>
        <v>0</v>
      </c>
      <c r="C98" s="80">
        <f>Invoice!B100</f>
        <v>0</v>
      </c>
      <c r="D98" s="85">
        <f t="shared" si="2"/>
        <v>0</v>
      </c>
      <c r="E98" s="85">
        <f t="shared" si="3"/>
        <v>0</v>
      </c>
      <c r="F98" s="86">
        <f>Invoice!G100</f>
        <v>0</v>
      </c>
      <c r="G98" s="87">
        <f t="shared" si="4"/>
        <v>0</v>
      </c>
    </row>
    <row r="99" spans="1:7" s="84" customFormat="1" hidden="1">
      <c r="A99" s="100" t="str">
        <f>Invoice!F101</f>
        <v>Exchange rate :</v>
      </c>
      <c r="B99" s="79">
        <f>Invoice!C101</f>
        <v>0</v>
      </c>
      <c r="C99" s="80">
        <f>Invoice!B101</f>
        <v>0</v>
      </c>
      <c r="D99" s="85">
        <f t="shared" si="2"/>
        <v>0</v>
      </c>
      <c r="E99" s="85">
        <f t="shared" si="3"/>
        <v>0</v>
      </c>
      <c r="F99" s="86">
        <f>Invoice!G101</f>
        <v>0</v>
      </c>
      <c r="G99" s="87">
        <f t="shared" si="4"/>
        <v>0</v>
      </c>
    </row>
    <row r="100" spans="1:7" s="84" customFormat="1" hidden="1">
      <c r="A100" s="100" t="str">
        <f>Invoice!F102</f>
        <v>Exchange rate :</v>
      </c>
      <c r="B100" s="79">
        <f>Invoice!C102</f>
        <v>0</v>
      </c>
      <c r="C100" s="80">
        <f>Invoice!B102</f>
        <v>0</v>
      </c>
      <c r="D100" s="85">
        <f t="shared" si="2"/>
        <v>0</v>
      </c>
      <c r="E100" s="85">
        <f t="shared" si="3"/>
        <v>0</v>
      </c>
      <c r="F100" s="86">
        <f>Invoice!G102</f>
        <v>0</v>
      </c>
      <c r="G100" s="87">
        <f t="shared" si="4"/>
        <v>0</v>
      </c>
    </row>
    <row r="101" spans="1:7" s="84" customFormat="1" hidden="1">
      <c r="A101" s="100" t="str">
        <f>Invoice!F103</f>
        <v>Exchange rate :</v>
      </c>
      <c r="B101" s="79">
        <f>Invoice!C103</f>
        <v>0</v>
      </c>
      <c r="C101" s="80">
        <f>Invoice!B103</f>
        <v>0</v>
      </c>
      <c r="D101" s="85">
        <f t="shared" si="2"/>
        <v>0</v>
      </c>
      <c r="E101" s="85">
        <f t="shared" si="3"/>
        <v>0</v>
      </c>
      <c r="F101" s="86">
        <f>Invoice!G103</f>
        <v>0</v>
      </c>
      <c r="G101" s="87">
        <f t="shared" si="4"/>
        <v>0</v>
      </c>
    </row>
    <row r="102" spans="1:7" s="84" customFormat="1" hidden="1">
      <c r="A102" s="100" t="str">
        <f>Invoice!F104</f>
        <v>Exchange rate :</v>
      </c>
      <c r="B102" s="79">
        <f>Invoice!C104</f>
        <v>0</v>
      </c>
      <c r="C102" s="80">
        <f>Invoice!B104</f>
        <v>0</v>
      </c>
      <c r="D102" s="85">
        <f t="shared" si="2"/>
        <v>0</v>
      </c>
      <c r="E102" s="85">
        <f t="shared" si="3"/>
        <v>0</v>
      </c>
      <c r="F102" s="86">
        <f>Invoice!G104</f>
        <v>0</v>
      </c>
      <c r="G102" s="87">
        <f t="shared" si="4"/>
        <v>0</v>
      </c>
    </row>
    <row r="103" spans="1:7" s="84" customFormat="1" hidden="1">
      <c r="A103" s="100" t="str">
        <f>Invoice!F105</f>
        <v>Exchange rate :</v>
      </c>
      <c r="B103" s="79">
        <f>Invoice!C105</f>
        <v>0</v>
      </c>
      <c r="C103" s="80">
        <f>Invoice!B105</f>
        <v>0</v>
      </c>
      <c r="D103" s="85">
        <f t="shared" si="2"/>
        <v>0</v>
      </c>
      <c r="E103" s="85">
        <f t="shared" si="3"/>
        <v>0</v>
      </c>
      <c r="F103" s="86">
        <f>Invoice!G105</f>
        <v>0</v>
      </c>
      <c r="G103" s="87">
        <f t="shared" si="4"/>
        <v>0</v>
      </c>
    </row>
    <row r="104" spans="1:7" s="84" customFormat="1" hidden="1">
      <c r="A104" s="100" t="str">
        <f>Invoice!F106</f>
        <v>Exchange rate :</v>
      </c>
      <c r="B104" s="79">
        <f>Invoice!C106</f>
        <v>0</v>
      </c>
      <c r="C104" s="80">
        <f>Invoice!B106</f>
        <v>0</v>
      </c>
      <c r="D104" s="85">
        <f t="shared" si="2"/>
        <v>0</v>
      </c>
      <c r="E104" s="85">
        <f t="shared" si="3"/>
        <v>0</v>
      </c>
      <c r="F104" s="86">
        <f>Invoice!G106</f>
        <v>0</v>
      </c>
      <c r="G104" s="87">
        <f t="shared" si="4"/>
        <v>0</v>
      </c>
    </row>
    <row r="105" spans="1:7" s="84" customFormat="1" hidden="1">
      <c r="A105" s="100" t="str">
        <f>Invoice!F107</f>
        <v>Exchange rate :</v>
      </c>
      <c r="B105" s="79">
        <f>Invoice!C107</f>
        <v>0</v>
      </c>
      <c r="C105" s="80">
        <f>Invoice!B107</f>
        <v>0</v>
      </c>
      <c r="D105" s="85">
        <f t="shared" si="2"/>
        <v>0</v>
      </c>
      <c r="E105" s="85">
        <f t="shared" si="3"/>
        <v>0</v>
      </c>
      <c r="F105" s="86">
        <f>Invoice!G107</f>
        <v>0</v>
      </c>
      <c r="G105" s="87">
        <f t="shared" si="4"/>
        <v>0</v>
      </c>
    </row>
    <row r="106" spans="1:7" s="84" customFormat="1" hidden="1">
      <c r="A106" s="100" t="str">
        <f>Invoice!F108</f>
        <v>Exchange rate :</v>
      </c>
      <c r="B106" s="79">
        <f>Invoice!C108</f>
        <v>0</v>
      </c>
      <c r="C106" s="80">
        <f>Invoice!B108</f>
        <v>0</v>
      </c>
      <c r="D106" s="85">
        <f t="shared" si="2"/>
        <v>0</v>
      </c>
      <c r="E106" s="85">
        <f t="shared" si="3"/>
        <v>0</v>
      </c>
      <c r="F106" s="86">
        <f>Invoice!G108</f>
        <v>0</v>
      </c>
      <c r="G106" s="87">
        <f t="shared" si="4"/>
        <v>0</v>
      </c>
    </row>
    <row r="107" spans="1:7" s="84" customFormat="1" hidden="1">
      <c r="A107" s="100" t="str">
        <f>Invoice!F109</f>
        <v>Exchange rate :</v>
      </c>
      <c r="B107" s="79">
        <f>Invoice!C109</f>
        <v>0</v>
      </c>
      <c r="C107" s="80">
        <f>Invoice!B109</f>
        <v>0</v>
      </c>
      <c r="D107" s="85">
        <f t="shared" si="2"/>
        <v>0</v>
      </c>
      <c r="E107" s="85">
        <f t="shared" si="3"/>
        <v>0</v>
      </c>
      <c r="F107" s="86">
        <f>Invoice!G109</f>
        <v>0</v>
      </c>
      <c r="G107" s="87">
        <f t="shared" si="4"/>
        <v>0</v>
      </c>
    </row>
    <row r="108" spans="1:7" s="84" customFormat="1" hidden="1">
      <c r="A108" s="100" t="str">
        <f>Invoice!F110</f>
        <v>Exchange rate :</v>
      </c>
      <c r="B108" s="79">
        <f>Invoice!C110</f>
        <v>0</v>
      </c>
      <c r="C108" s="80">
        <f>Invoice!B110</f>
        <v>0</v>
      </c>
      <c r="D108" s="85">
        <f t="shared" si="2"/>
        <v>0</v>
      </c>
      <c r="E108" s="85">
        <f t="shared" si="3"/>
        <v>0</v>
      </c>
      <c r="F108" s="86">
        <f>Invoice!G110</f>
        <v>0</v>
      </c>
      <c r="G108" s="87">
        <f t="shared" si="4"/>
        <v>0</v>
      </c>
    </row>
    <row r="109" spans="1:7" s="84" customFormat="1" hidden="1">
      <c r="A109" s="100" t="str">
        <f>Invoice!F111</f>
        <v>Exchange rate :</v>
      </c>
      <c r="B109" s="79">
        <f>Invoice!C111</f>
        <v>0</v>
      </c>
      <c r="C109" s="80">
        <f>Invoice!B111</f>
        <v>0</v>
      </c>
      <c r="D109" s="85">
        <f t="shared" si="2"/>
        <v>0</v>
      </c>
      <c r="E109" s="85">
        <f t="shared" si="3"/>
        <v>0</v>
      </c>
      <c r="F109" s="86">
        <f>Invoice!G111</f>
        <v>0</v>
      </c>
      <c r="G109" s="87">
        <f t="shared" si="4"/>
        <v>0</v>
      </c>
    </row>
    <row r="110" spans="1:7" s="84" customFormat="1" hidden="1">
      <c r="A110" s="100" t="str">
        <f>Invoice!F112</f>
        <v>Exchange rate :</v>
      </c>
      <c r="B110" s="79">
        <f>Invoice!C112</f>
        <v>0</v>
      </c>
      <c r="C110" s="80">
        <f>Invoice!B112</f>
        <v>0</v>
      </c>
      <c r="D110" s="85">
        <f t="shared" si="2"/>
        <v>0</v>
      </c>
      <c r="E110" s="85">
        <f t="shared" si="3"/>
        <v>0</v>
      </c>
      <c r="F110" s="86">
        <f>Invoice!G112</f>
        <v>0</v>
      </c>
      <c r="G110" s="87">
        <f t="shared" si="4"/>
        <v>0</v>
      </c>
    </row>
    <row r="111" spans="1:7" s="84" customFormat="1" hidden="1">
      <c r="A111" s="100" t="str">
        <f>Invoice!F113</f>
        <v>Exchange rate :</v>
      </c>
      <c r="B111" s="79">
        <f>Invoice!C113</f>
        <v>0</v>
      </c>
      <c r="C111" s="80">
        <f>Invoice!B113</f>
        <v>0</v>
      </c>
      <c r="D111" s="85">
        <f t="shared" si="2"/>
        <v>0</v>
      </c>
      <c r="E111" s="85">
        <f t="shared" si="3"/>
        <v>0</v>
      </c>
      <c r="F111" s="86">
        <f>Invoice!G113</f>
        <v>0</v>
      </c>
      <c r="G111" s="87">
        <f t="shared" si="4"/>
        <v>0</v>
      </c>
    </row>
    <row r="112" spans="1:7" s="84" customFormat="1" hidden="1">
      <c r="A112" s="100" t="str">
        <f>Invoice!F114</f>
        <v>Exchange rate :</v>
      </c>
      <c r="B112" s="79">
        <f>Invoice!C114</f>
        <v>0</v>
      </c>
      <c r="C112" s="80">
        <f>Invoice!B114</f>
        <v>0</v>
      </c>
      <c r="D112" s="85">
        <f t="shared" si="2"/>
        <v>0</v>
      </c>
      <c r="E112" s="85">
        <f t="shared" si="3"/>
        <v>0</v>
      </c>
      <c r="F112" s="86">
        <f>Invoice!G114</f>
        <v>0</v>
      </c>
      <c r="G112" s="87">
        <f t="shared" si="4"/>
        <v>0</v>
      </c>
    </row>
    <row r="113" spans="1:7" s="84" customFormat="1" hidden="1">
      <c r="A113" s="100" t="str">
        <f>Invoice!F115</f>
        <v>Exchange rate :</v>
      </c>
      <c r="B113" s="79">
        <f>Invoice!C115</f>
        <v>0</v>
      </c>
      <c r="C113" s="80">
        <f>Invoice!B115</f>
        <v>0</v>
      </c>
      <c r="D113" s="85">
        <f t="shared" si="2"/>
        <v>0</v>
      </c>
      <c r="E113" s="85">
        <f t="shared" si="3"/>
        <v>0</v>
      </c>
      <c r="F113" s="86">
        <f>Invoice!G115</f>
        <v>0</v>
      </c>
      <c r="G113" s="87">
        <f t="shared" si="4"/>
        <v>0</v>
      </c>
    </row>
    <row r="114" spans="1:7" s="84" customFormat="1" hidden="1">
      <c r="A114" s="100" t="str">
        <f>Invoice!F116</f>
        <v>Exchange rate :</v>
      </c>
      <c r="B114" s="79">
        <f>Invoice!C116</f>
        <v>0</v>
      </c>
      <c r="C114" s="80">
        <f>Invoice!B116</f>
        <v>0</v>
      </c>
      <c r="D114" s="85">
        <f t="shared" si="2"/>
        <v>0</v>
      </c>
      <c r="E114" s="85">
        <f t="shared" si="3"/>
        <v>0</v>
      </c>
      <c r="F114" s="86">
        <f>Invoice!G116</f>
        <v>0</v>
      </c>
      <c r="G114" s="87">
        <f t="shared" si="4"/>
        <v>0</v>
      </c>
    </row>
    <row r="115" spans="1:7" s="84" customFormat="1" hidden="1">
      <c r="A115" s="100" t="str">
        <f>Invoice!F117</f>
        <v>Exchange rate :</v>
      </c>
      <c r="B115" s="79">
        <f>Invoice!C117</f>
        <v>0</v>
      </c>
      <c r="C115" s="80">
        <f>Invoice!B117</f>
        <v>0</v>
      </c>
      <c r="D115" s="85">
        <f t="shared" si="2"/>
        <v>0</v>
      </c>
      <c r="E115" s="85">
        <f t="shared" si="3"/>
        <v>0</v>
      </c>
      <c r="F115" s="86">
        <f>Invoice!G117</f>
        <v>0</v>
      </c>
      <c r="G115" s="87">
        <f t="shared" si="4"/>
        <v>0</v>
      </c>
    </row>
    <row r="116" spans="1:7" s="84" customFormat="1" hidden="1">
      <c r="A116" s="100" t="str">
        <f>Invoice!F118</f>
        <v>Exchange rate :</v>
      </c>
      <c r="B116" s="79">
        <f>Invoice!C118</f>
        <v>0</v>
      </c>
      <c r="C116" s="80">
        <f>Invoice!B118</f>
        <v>0</v>
      </c>
      <c r="D116" s="85">
        <f t="shared" si="2"/>
        <v>0</v>
      </c>
      <c r="E116" s="85">
        <f t="shared" si="3"/>
        <v>0</v>
      </c>
      <c r="F116" s="86">
        <f>Invoice!G118</f>
        <v>0</v>
      </c>
      <c r="G116" s="87">
        <f t="shared" si="4"/>
        <v>0</v>
      </c>
    </row>
    <row r="117" spans="1:7" s="84" customFormat="1" hidden="1">
      <c r="A117" s="100" t="str">
        <f>Invoice!F119</f>
        <v>Exchange rate :</v>
      </c>
      <c r="B117" s="79">
        <f>Invoice!C119</f>
        <v>0</v>
      </c>
      <c r="C117" s="80">
        <f>Invoice!B119</f>
        <v>0</v>
      </c>
      <c r="D117" s="85">
        <f t="shared" si="2"/>
        <v>0</v>
      </c>
      <c r="E117" s="85">
        <f t="shared" si="3"/>
        <v>0</v>
      </c>
      <c r="F117" s="86">
        <f>Invoice!G119</f>
        <v>0</v>
      </c>
      <c r="G117" s="87">
        <f t="shared" si="4"/>
        <v>0</v>
      </c>
    </row>
    <row r="118" spans="1:7" s="84" customFormat="1" hidden="1">
      <c r="A118" s="100" t="str">
        <f>Invoice!F120</f>
        <v>Exchange rate :</v>
      </c>
      <c r="B118" s="79">
        <f>Invoice!C120</f>
        <v>0</v>
      </c>
      <c r="C118" s="80">
        <f>Invoice!B120</f>
        <v>0</v>
      </c>
      <c r="D118" s="85">
        <f t="shared" si="2"/>
        <v>0</v>
      </c>
      <c r="E118" s="85">
        <f t="shared" si="3"/>
        <v>0</v>
      </c>
      <c r="F118" s="86">
        <f>Invoice!G120</f>
        <v>0</v>
      </c>
      <c r="G118" s="87">
        <f t="shared" si="4"/>
        <v>0</v>
      </c>
    </row>
    <row r="119" spans="1:7" s="84" customFormat="1" hidden="1">
      <c r="A119" s="100" t="str">
        <f>Invoice!F121</f>
        <v>Exchange rate :</v>
      </c>
      <c r="B119" s="79">
        <f>Invoice!C121</f>
        <v>0</v>
      </c>
      <c r="C119" s="80">
        <f>Invoice!B121</f>
        <v>0</v>
      </c>
      <c r="D119" s="85">
        <f t="shared" si="2"/>
        <v>0</v>
      </c>
      <c r="E119" s="85">
        <f t="shared" si="3"/>
        <v>0</v>
      </c>
      <c r="F119" s="86">
        <f>Invoice!G121</f>
        <v>0</v>
      </c>
      <c r="G119" s="87">
        <f t="shared" si="4"/>
        <v>0</v>
      </c>
    </row>
    <row r="120" spans="1:7" s="84" customFormat="1" hidden="1">
      <c r="A120" s="100" t="str">
        <f>Invoice!F122</f>
        <v>Exchange rate :</v>
      </c>
      <c r="B120" s="79">
        <f>Invoice!C122</f>
        <v>0</v>
      </c>
      <c r="C120" s="80">
        <f>Invoice!B122</f>
        <v>0</v>
      </c>
      <c r="D120" s="85">
        <f t="shared" si="2"/>
        <v>0</v>
      </c>
      <c r="E120" s="85">
        <f t="shared" si="3"/>
        <v>0</v>
      </c>
      <c r="F120" s="86">
        <f>Invoice!G122</f>
        <v>0</v>
      </c>
      <c r="G120" s="87">
        <f t="shared" si="4"/>
        <v>0</v>
      </c>
    </row>
    <row r="121" spans="1:7" s="84" customFormat="1" hidden="1">
      <c r="A121" s="100" t="str">
        <f>Invoice!F123</f>
        <v>Exchange rate :</v>
      </c>
      <c r="B121" s="79">
        <f>Invoice!C123</f>
        <v>0</v>
      </c>
      <c r="C121" s="80">
        <f>Invoice!B123</f>
        <v>0</v>
      </c>
      <c r="D121" s="85">
        <f t="shared" si="2"/>
        <v>0</v>
      </c>
      <c r="E121" s="85">
        <f t="shared" si="3"/>
        <v>0</v>
      </c>
      <c r="F121" s="86">
        <f>Invoice!G123</f>
        <v>0</v>
      </c>
      <c r="G121" s="87">
        <f t="shared" si="4"/>
        <v>0</v>
      </c>
    </row>
    <row r="122" spans="1:7" s="84" customFormat="1" hidden="1">
      <c r="A122" s="100" t="str">
        <f>Invoice!F124</f>
        <v>Exchange rate :</v>
      </c>
      <c r="B122" s="79">
        <f>Invoice!C124</f>
        <v>0</v>
      </c>
      <c r="C122" s="80">
        <f>Invoice!B124</f>
        <v>0</v>
      </c>
      <c r="D122" s="85">
        <f t="shared" si="2"/>
        <v>0</v>
      </c>
      <c r="E122" s="85">
        <f t="shared" si="3"/>
        <v>0</v>
      </c>
      <c r="F122" s="86">
        <f>Invoice!G124</f>
        <v>0</v>
      </c>
      <c r="G122" s="87">
        <f t="shared" si="4"/>
        <v>0</v>
      </c>
    </row>
    <row r="123" spans="1:7" s="84" customFormat="1" hidden="1">
      <c r="A123" s="100" t="str">
        <f>Invoice!F125</f>
        <v>Exchange rate :</v>
      </c>
      <c r="B123" s="79">
        <f>Invoice!C125</f>
        <v>0</v>
      </c>
      <c r="C123" s="80">
        <f>Invoice!B125</f>
        <v>0</v>
      </c>
      <c r="D123" s="85">
        <f t="shared" si="2"/>
        <v>0</v>
      </c>
      <c r="E123" s="85">
        <f t="shared" si="3"/>
        <v>0</v>
      </c>
      <c r="F123" s="86">
        <f>Invoice!G125</f>
        <v>0</v>
      </c>
      <c r="G123" s="87">
        <f t="shared" si="4"/>
        <v>0</v>
      </c>
    </row>
    <row r="124" spans="1:7" s="84" customFormat="1" hidden="1">
      <c r="A124" s="100" t="str">
        <f>Invoice!F126</f>
        <v>Exchange rate :</v>
      </c>
      <c r="B124" s="79">
        <f>Invoice!C126</f>
        <v>0</v>
      </c>
      <c r="C124" s="80">
        <f>Invoice!B126</f>
        <v>0</v>
      </c>
      <c r="D124" s="85">
        <f t="shared" si="2"/>
        <v>0</v>
      </c>
      <c r="E124" s="85">
        <f t="shared" si="3"/>
        <v>0</v>
      </c>
      <c r="F124" s="86">
        <f>Invoice!G126</f>
        <v>0</v>
      </c>
      <c r="G124" s="87">
        <f t="shared" si="4"/>
        <v>0</v>
      </c>
    </row>
    <row r="125" spans="1:7" s="84" customFormat="1" hidden="1">
      <c r="A125" s="100" t="str">
        <f>Invoice!F127</f>
        <v>Exchange rate :</v>
      </c>
      <c r="B125" s="79">
        <f>Invoice!C127</f>
        <v>0</v>
      </c>
      <c r="C125" s="80">
        <f>Invoice!B127</f>
        <v>0</v>
      </c>
      <c r="D125" s="85">
        <f t="shared" si="2"/>
        <v>0</v>
      </c>
      <c r="E125" s="85">
        <f t="shared" si="3"/>
        <v>0</v>
      </c>
      <c r="F125" s="86">
        <f>Invoice!G127</f>
        <v>0</v>
      </c>
      <c r="G125" s="87">
        <f t="shared" si="4"/>
        <v>0</v>
      </c>
    </row>
    <row r="126" spans="1:7" s="84" customFormat="1" hidden="1">
      <c r="A126" s="100" t="str">
        <f>Invoice!F128</f>
        <v>Exchange rate :</v>
      </c>
      <c r="B126" s="79">
        <f>Invoice!C128</f>
        <v>0</v>
      </c>
      <c r="C126" s="80">
        <f>Invoice!B128</f>
        <v>0</v>
      </c>
      <c r="D126" s="85">
        <f t="shared" si="2"/>
        <v>0</v>
      </c>
      <c r="E126" s="85">
        <f t="shared" si="3"/>
        <v>0</v>
      </c>
      <c r="F126" s="86">
        <f>Invoice!G128</f>
        <v>0</v>
      </c>
      <c r="G126" s="87">
        <f t="shared" si="4"/>
        <v>0</v>
      </c>
    </row>
    <row r="127" spans="1:7" s="84" customFormat="1" hidden="1">
      <c r="A127" s="100" t="str">
        <f>Invoice!F129</f>
        <v>Exchange rate :</v>
      </c>
      <c r="B127" s="79">
        <f>Invoice!C129</f>
        <v>0</v>
      </c>
      <c r="C127" s="80">
        <f>Invoice!B129</f>
        <v>0</v>
      </c>
      <c r="D127" s="85">
        <f t="shared" si="2"/>
        <v>0</v>
      </c>
      <c r="E127" s="85">
        <f t="shared" si="3"/>
        <v>0</v>
      </c>
      <c r="F127" s="86">
        <f>Invoice!G129</f>
        <v>0</v>
      </c>
      <c r="G127" s="87">
        <f t="shared" si="4"/>
        <v>0</v>
      </c>
    </row>
    <row r="128" spans="1:7" s="84" customFormat="1" hidden="1">
      <c r="A128" s="100" t="str">
        <f>Invoice!F130</f>
        <v>Exchange rate :</v>
      </c>
      <c r="B128" s="79">
        <f>Invoice!C130</f>
        <v>0</v>
      </c>
      <c r="C128" s="80">
        <f>Invoice!B130</f>
        <v>0</v>
      </c>
      <c r="D128" s="85">
        <f t="shared" si="2"/>
        <v>0</v>
      </c>
      <c r="E128" s="85">
        <f t="shared" si="3"/>
        <v>0</v>
      </c>
      <c r="F128" s="86">
        <f>Invoice!G130</f>
        <v>0</v>
      </c>
      <c r="G128" s="87">
        <f t="shared" si="4"/>
        <v>0</v>
      </c>
    </row>
    <row r="129" spans="1:7" s="84" customFormat="1" hidden="1">
      <c r="A129" s="100" t="str">
        <f>Invoice!F131</f>
        <v>Exchange rate :</v>
      </c>
      <c r="B129" s="79">
        <f>Invoice!C131</f>
        <v>0</v>
      </c>
      <c r="C129" s="80">
        <f>Invoice!B131</f>
        <v>0</v>
      </c>
      <c r="D129" s="85">
        <f t="shared" ref="D129:D192" si="5">F129/$D$14</f>
        <v>0</v>
      </c>
      <c r="E129" s="85">
        <f t="shared" ref="E129:E192" si="6">G129/$D$14</f>
        <v>0</v>
      </c>
      <c r="F129" s="86">
        <f>Invoice!G131</f>
        <v>0</v>
      </c>
      <c r="G129" s="87">
        <f t="shared" ref="G129:G192" si="7">C129*F129</f>
        <v>0</v>
      </c>
    </row>
    <row r="130" spans="1:7" s="84" customFormat="1" hidden="1">
      <c r="A130" s="100" t="str">
        <f>Invoice!F132</f>
        <v>Exchange rate :</v>
      </c>
      <c r="B130" s="79">
        <f>Invoice!C132</f>
        <v>0</v>
      </c>
      <c r="C130" s="80">
        <f>Invoice!B132</f>
        <v>0</v>
      </c>
      <c r="D130" s="85">
        <f t="shared" si="5"/>
        <v>0</v>
      </c>
      <c r="E130" s="85">
        <f t="shared" si="6"/>
        <v>0</v>
      </c>
      <c r="F130" s="86">
        <f>Invoice!G132</f>
        <v>0</v>
      </c>
      <c r="G130" s="87">
        <f t="shared" si="7"/>
        <v>0</v>
      </c>
    </row>
    <row r="131" spans="1:7" s="84" customFormat="1" hidden="1">
      <c r="A131" s="100" t="str">
        <f>Invoice!F133</f>
        <v>Exchange rate :</v>
      </c>
      <c r="B131" s="79">
        <f>Invoice!C133</f>
        <v>0</v>
      </c>
      <c r="C131" s="80">
        <f>Invoice!B133</f>
        <v>0</v>
      </c>
      <c r="D131" s="85">
        <f t="shared" si="5"/>
        <v>0</v>
      </c>
      <c r="E131" s="85">
        <f t="shared" si="6"/>
        <v>0</v>
      </c>
      <c r="F131" s="86">
        <f>Invoice!G133</f>
        <v>0</v>
      </c>
      <c r="G131" s="87">
        <f t="shared" si="7"/>
        <v>0</v>
      </c>
    </row>
    <row r="132" spans="1:7" s="84" customFormat="1" hidden="1">
      <c r="A132" s="100" t="str">
        <f>Invoice!F134</f>
        <v>Exchange rate :</v>
      </c>
      <c r="B132" s="79">
        <f>Invoice!C134</f>
        <v>0</v>
      </c>
      <c r="C132" s="80">
        <f>Invoice!B134</f>
        <v>0</v>
      </c>
      <c r="D132" s="85">
        <f t="shared" si="5"/>
        <v>0</v>
      </c>
      <c r="E132" s="85">
        <f t="shared" si="6"/>
        <v>0</v>
      </c>
      <c r="F132" s="86">
        <f>Invoice!G134</f>
        <v>0</v>
      </c>
      <c r="G132" s="87">
        <f t="shared" si="7"/>
        <v>0</v>
      </c>
    </row>
    <row r="133" spans="1:7" s="84" customFormat="1" hidden="1">
      <c r="A133" s="100" t="str">
        <f>Invoice!F135</f>
        <v>Exchange rate :</v>
      </c>
      <c r="B133" s="79">
        <f>Invoice!C135</f>
        <v>0</v>
      </c>
      <c r="C133" s="80">
        <f>Invoice!B135</f>
        <v>0</v>
      </c>
      <c r="D133" s="85">
        <f t="shared" si="5"/>
        <v>0</v>
      </c>
      <c r="E133" s="85">
        <f t="shared" si="6"/>
        <v>0</v>
      </c>
      <c r="F133" s="86">
        <f>Invoice!G135</f>
        <v>0</v>
      </c>
      <c r="G133" s="87">
        <f t="shared" si="7"/>
        <v>0</v>
      </c>
    </row>
    <row r="134" spans="1:7" s="84" customFormat="1" hidden="1">
      <c r="A134" s="100" t="str">
        <f>Invoice!F136</f>
        <v>Exchange rate :</v>
      </c>
      <c r="B134" s="79">
        <f>Invoice!C136</f>
        <v>0</v>
      </c>
      <c r="C134" s="80">
        <f>Invoice!B136</f>
        <v>0</v>
      </c>
      <c r="D134" s="85">
        <f t="shared" si="5"/>
        <v>0</v>
      </c>
      <c r="E134" s="85">
        <f t="shared" si="6"/>
        <v>0</v>
      </c>
      <c r="F134" s="86">
        <f>Invoice!G136</f>
        <v>0</v>
      </c>
      <c r="G134" s="87">
        <f t="shared" si="7"/>
        <v>0</v>
      </c>
    </row>
    <row r="135" spans="1:7" s="84" customFormat="1" hidden="1">
      <c r="A135" s="100" t="str">
        <f>Invoice!F137</f>
        <v>Exchange rate :</v>
      </c>
      <c r="B135" s="79">
        <f>Invoice!C137</f>
        <v>0</v>
      </c>
      <c r="C135" s="80">
        <f>Invoice!B137</f>
        <v>0</v>
      </c>
      <c r="D135" s="85">
        <f t="shared" si="5"/>
        <v>0</v>
      </c>
      <c r="E135" s="85">
        <f t="shared" si="6"/>
        <v>0</v>
      </c>
      <c r="F135" s="86">
        <f>Invoice!G137</f>
        <v>0</v>
      </c>
      <c r="G135" s="87">
        <f t="shared" si="7"/>
        <v>0</v>
      </c>
    </row>
    <row r="136" spans="1:7" s="84" customFormat="1" hidden="1">
      <c r="A136" s="100" t="str">
        <f>Invoice!F138</f>
        <v>Exchange rate :</v>
      </c>
      <c r="B136" s="79">
        <f>Invoice!C138</f>
        <v>0</v>
      </c>
      <c r="C136" s="80">
        <f>Invoice!B138</f>
        <v>0</v>
      </c>
      <c r="D136" s="85">
        <f t="shared" si="5"/>
        <v>0</v>
      </c>
      <c r="E136" s="85">
        <f t="shared" si="6"/>
        <v>0</v>
      </c>
      <c r="F136" s="86">
        <f>Invoice!G138</f>
        <v>0</v>
      </c>
      <c r="G136" s="87">
        <f t="shared" si="7"/>
        <v>0</v>
      </c>
    </row>
    <row r="137" spans="1:7" s="84" customFormat="1" hidden="1">
      <c r="A137" s="100" t="str">
        <f>Invoice!F139</f>
        <v>Exchange rate :</v>
      </c>
      <c r="B137" s="79">
        <f>Invoice!C139</f>
        <v>0</v>
      </c>
      <c r="C137" s="80">
        <f>Invoice!B139</f>
        <v>0</v>
      </c>
      <c r="D137" s="85">
        <f t="shared" si="5"/>
        <v>0</v>
      </c>
      <c r="E137" s="85">
        <f t="shared" si="6"/>
        <v>0</v>
      </c>
      <c r="F137" s="86">
        <f>Invoice!G139</f>
        <v>0</v>
      </c>
      <c r="G137" s="87">
        <f t="shared" si="7"/>
        <v>0</v>
      </c>
    </row>
    <row r="138" spans="1:7" s="84" customFormat="1" hidden="1">
      <c r="A138" s="100" t="str">
        <f>Invoice!F140</f>
        <v>Exchange rate :</v>
      </c>
      <c r="B138" s="79">
        <f>Invoice!C140</f>
        <v>0</v>
      </c>
      <c r="C138" s="80">
        <f>Invoice!B140</f>
        <v>0</v>
      </c>
      <c r="D138" s="85">
        <f t="shared" si="5"/>
        <v>0</v>
      </c>
      <c r="E138" s="85">
        <f t="shared" si="6"/>
        <v>0</v>
      </c>
      <c r="F138" s="86">
        <f>Invoice!G140</f>
        <v>0</v>
      </c>
      <c r="G138" s="87">
        <f t="shared" si="7"/>
        <v>0</v>
      </c>
    </row>
    <row r="139" spans="1:7" s="84" customFormat="1" hidden="1">
      <c r="A139" s="100" t="str">
        <f>Invoice!F141</f>
        <v>Exchange rate :</v>
      </c>
      <c r="B139" s="79">
        <f>Invoice!C141</f>
        <v>0</v>
      </c>
      <c r="C139" s="80">
        <f>Invoice!B141</f>
        <v>0</v>
      </c>
      <c r="D139" s="85">
        <f t="shared" si="5"/>
        <v>0</v>
      </c>
      <c r="E139" s="85">
        <f t="shared" si="6"/>
        <v>0</v>
      </c>
      <c r="F139" s="86">
        <f>Invoice!G141</f>
        <v>0</v>
      </c>
      <c r="G139" s="87">
        <f t="shared" si="7"/>
        <v>0</v>
      </c>
    </row>
    <row r="140" spans="1:7" s="84" customFormat="1" hidden="1">
      <c r="A140" s="100" t="str">
        <f>Invoice!F142</f>
        <v>Exchange rate :</v>
      </c>
      <c r="B140" s="79">
        <f>Invoice!C142</f>
        <v>0</v>
      </c>
      <c r="C140" s="80">
        <f>Invoice!B142</f>
        <v>0</v>
      </c>
      <c r="D140" s="85">
        <f t="shared" si="5"/>
        <v>0</v>
      </c>
      <c r="E140" s="85">
        <f t="shared" si="6"/>
        <v>0</v>
      </c>
      <c r="F140" s="86">
        <f>Invoice!G142</f>
        <v>0</v>
      </c>
      <c r="G140" s="87">
        <f t="shared" si="7"/>
        <v>0</v>
      </c>
    </row>
    <row r="141" spans="1:7" s="84" customFormat="1" hidden="1">
      <c r="A141" s="100" t="str">
        <f>Invoice!F143</f>
        <v>Exchange rate :</v>
      </c>
      <c r="B141" s="79">
        <f>Invoice!C143</f>
        <v>0</v>
      </c>
      <c r="C141" s="80">
        <f>Invoice!B143</f>
        <v>0</v>
      </c>
      <c r="D141" s="85">
        <f t="shared" si="5"/>
        <v>0</v>
      </c>
      <c r="E141" s="85">
        <f t="shared" si="6"/>
        <v>0</v>
      </c>
      <c r="F141" s="86">
        <f>Invoice!G143</f>
        <v>0</v>
      </c>
      <c r="G141" s="87">
        <f t="shared" si="7"/>
        <v>0</v>
      </c>
    </row>
    <row r="142" spans="1:7" s="84" customFormat="1" hidden="1">
      <c r="A142" s="100" t="str">
        <f>Invoice!F144</f>
        <v>Exchange rate :</v>
      </c>
      <c r="B142" s="79">
        <f>Invoice!C144</f>
        <v>0</v>
      </c>
      <c r="C142" s="80">
        <f>Invoice!B144</f>
        <v>0</v>
      </c>
      <c r="D142" s="85">
        <f t="shared" si="5"/>
        <v>0</v>
      </c>
      <c r="E142" s="85">
        <f t="shared" si="6"/>
        <v>0</v>
      </c>
      <c r="F142" s="86">
        <f>Invoice!G144</f>
        <v>0</v>
      </c>
      <c r="G142" s="87">
        <f t="shared" si="7"/>
        <v>0</v>
      </c>
    </row>
    <row r="143" spans="1:7" s="84" customFormat="1" hidden="1">
      <c r="A143" s="100" t="str">
        <f>Invoice!F145</f>
        <v>Exchange rate :</v>
      </c>
      <c r="B143" s="79">
        <f>Invoice!C145</f>
        <v>0</v>
      </c>
      <c r="C143" s="80">
        <f>Invoice!B145</f>
        <v>0</v>
      </c>
      <c r="D143" s="85">
        <f t="shared" si="5"/>
        <v>0</v>
      </c>
      <c r="E143" s="85">
        <f t="shared" si="6"/>
        <v>0</v>
      </c>
      <c r="F143" s="86">
        <f>Invoice!G145</f>
        <v>0</v>
      </c>
      <c r="G143" s="87">
        <f t="shared" si="7"/>
        <v>0</v>
      </c>
    </row>
    <row r="144" spans="1:7" s="84" customFormat="1" hidden="1">
      <c r="A144" s="100" t="str">
        <f>Invoice!F146</f>
        <v>Exchange rate :</v>
      </c>
      <c r="B144" s="79">
        <f>Invoice!C146</f>
        <v>0</v>
      </c>
      <c r="C144" s="80">
        <f>Invoice!B146</f>
        <v>0</v>
      </c>
      <c r="D144" s="85">
        <f t="shared" si="5"/>
        <v>0</v>
      </c>
      <c r="E144" s="85">
        <f t="shared" si="6"/>
        <v>0</v>
      </c>
      <c r="F144" s="86">
        <f>Invoice!G146</f>
        <v>0</v>
      </c>
      <c r="G144" s="87">
        <f t="shared" si="7"/>
        <v>0</v>
      </c>
    </row>
    <row r="145" spans="1:7" s="84" customFormat="1" hidden="1">
      <c r="A145" s="100" t="str">
        <f>Invoice!F147</f>
        <v>Exchange rate :</v>
      </c>
      <c r="B145" s="79">
        <f>Invoice!C147</f>
        <v>0</v>
      </c>
      <c r="C145" s="80">
        <f>Invoice!B147</f>
        <v>0</v>
      </c>
      <c r="D145" s="85">
        <f t="shared" si="5"/>
        <v>0</v>
      </c>
      <c r="E145" s="85">
        <f t="shared" si="6"/>
        <v>0</v>
      </c>
      <c r="F145" s="86">
        <f>Invoice!G147</f>
        <v>0</v>
      </c>
      <c r="G145" s="87">
        <f t="shared" si="7"/>
        <v>0</v>
      </c>
    </row>
    <row r="146" spans="1:7" s="84" customFormat="1" hidden="1">
      <c r="A146" s="100" t="str">
        <f>Invoice!F148</f>
        <v>Exchange rate :</v>
      </c>
      <c r="B146" s="79">
        <f>Invoice!C148</f>
        <v>0</v>
      </c>
      <c r="C146" s="80">
        <f>Invoice!B148</f>
        <v>0</v>
      </c>
      <c r="D146" s="85">
        <f t="shared" si="5"/>
        <v>0</v>
      </c>
      <c r="E146" s="85">
        <f t="shared" si="6"/>
        <v>0</v>
      </c>
      <c r="F146" s="86">
        <f>Invoice!G148</f>
        <v>0</v>
      </c>
      <c r="G146" s="87">
        <f t="shared" si="7"/>
        <v>0</v>
      </c>
    </row>
    <row r="147" spans="1:7" s="84" customFormat="1" hidden="1">
      <c r="A147" s="100" t="str">
        <f>Invoice!F149</f>
        <v>Exchange rate :</v>
      </c>
      <c r="B147" s="79">
        <f>Invoice!C149</f>
        <v>0</v>
      </c>
      <c r="C147" s="80">
        <f>Invoice!B149</f>
        <v>0</v>
      </c>
      <c r="D147" s="85">
        <f t="shared" si="5"/>
        <v>0</v>
      </c>
      <c r="E147" s="85">
        <f t="shared" si="6"/>
        <v>0</v>
      </c>
      <c r="F147" s="86">
        <f>Invoice!G149</f>
        <v>0</v>
      </c>
      <c r="G147" s="87">
        <f t="shared" si="7"/>
        <v>0</v>
      </c>
    </row>
    <row r="148" spans="1:7" s="84" customFormat="1" hidden="1">
      <c r="A148" s="100" t="str">
        <f>Invoice!F150</f>
        <v>Exchange rate :</v>
      </c>
      <c r="B148" s="79">
        <f>Invoice!C150</f>
        <v>0</v>
      </c>
      <c r="C148" s="80">
        <f>Invoice!B150</f>
        <v>0</v>
      </c>
      <c r="D148" s="85">
        <f t="shared" si="5"/>
        <v>0</v>
      </c>
      <c r="E148" s="85">
        <f t="shared" si="6"/>
        <v>0</v>
      </c>
      <c r="F148" s="86">
        <f>Invoice!G150</f>
        <v>0</v>
      </c>
      <c r="G148" s="87">
        <f t="shared" si="7"/>
        <v>0</v>
      </c>
    </row>
    <row r="149" spans="1:7" s="84" customFormat="1" hidden="1">
      <c r="A149" s="100" t="str">
        <f>Invoice!F151</f>
        <v>Exchange rate :</v>
      </c>
      <c r="B149" s="79">
        <f>Invoice!C151</f>
        <v>0</v>
      </c>
      <c r="C149" s="80">
        <f>Invoice!B151</f>
        <v>0</v>
      </c>
      <c r="D149" s="85">
        <f t="shared" si="5"/>
        <v>0</v>
      </c>
      <c r="E149" s="85">
        <f t="shared" si="6"/>
        <v>0</v>
      </c>
      <c r="F149" s="86">
        <f>Invoice!G151</f>
        <v>0</v>
      </c>
      <c r="G149" s="87">
        <f t="shared" si="7"/>
        <v>0</v>
      </c>
    </row>
    <row r="150" spans="1:7" s="84" customFormat="1" hidden="1">
      <c r="A150" s="100" t="str">
        <f>Invoice!F152</f>
        <v>Exchange rate :</v>
      </c>
      <c r="B150" s="79">
        <f>Invoice!C152</f>
        <v>0</v>
      </c>
      <c r="C150" s="80">
        <f>Invoice!B152</f>
        <v>0</v>
      </c>
      <c r="D150" s="85">
        <f t="shared" si="5"/>
        <v>0</v>
      </c>
      <c r="E150" s="85">
        <f t="shared" si="6"/>
        <v>0</v>
      </c>
      <c r="F150" s="86">
        <f>Invoice!G152</f>
        <v>0</v>
      </c>
      <c r="G150" s="87">
        <f t="shared" si="7"/>
        <v>0</v>
      </c>
    </row>
    <row r="151" spans="1:7" s="84" customFormat="1" hidden="1">
      <c r="A151" s="100" t="str">
        <f>Invoice!F153</f>
        <v>Exchange rate :</v>
      </c>
      <c r="B151" s="79">
        <f>Invoice!C153</f>
        <v>0</v>
      </c>
      <c r="C151" s="80">
        <f>Invoice!B153</f>
        <v>0</v>
      </c>
      <c r="D151" s="85">
        <f t="shared" si="5"/>
        <v>0</v>
      </c>
      <c r="E151" s="85">
        <f t="shared" si="6"/>
        <v>0</v>
      </c>
      <c r="F151" s="86">
        <f>Invoice!G153</f>
        <v>0</v>
      </c>
      <c r="G151" s="87">
        <f t="shared" si="7"/>
        <v>0</v>
      </c>
    </row>
    <row r="152" spans="1:7" s="84" customFormat="1" hidden="1">
      <c r="A152" s="100" t="str">
        <f>Invoice!F154</f>
        <v>Exchange rate :</v>
      </c>
      <c r="B152" s="79">
        <f>Invoice!C154</f>
        <v>0</v>
      </c>
      <c r="C152" s="80">
        <f>Invoice!B154</f>
        <v>0</v>
      </c>
      <c r="D152" s="85">
        <f t="shared" si="5"/>
        <v>0</v>
      </c>
      <c r="E152" s="85">
        <f t="shared" si="6"/>
        <v>0</v>
      </c>
      <c r="F152" s="86">
        <f>Invoice!G154</f>
        <v>0</v>
      </c>
      <c r="G152" s="87">
        <f t="shared" si="7"/>
        <v>0</v>
      </c>
    </row>
    <row r="153" spans="1:7" s="84" customFormat="1" hidden="1">
      <c r="A153" s="100" t="str">
        <f>Invoice!F155</f>
        <v>Exchange rate :</v>
      </c>
      <c r="B153" s="79">
        <f>Invoice!C155</f>
        <v>0</v>
      </c>
      <c r="C153" s="80">
        <f>Invoice!B155</f>
        <v>0</v>
      </c>
      <c r="D153" s="85">
        <f t="shared" si="5"/>
        <v>0</v>
      </c>
      <c r="E153" s="85">
        <f t="shared" si="6"/>
        <v>0</v>
      </c>
      <c r="F153" s="86">
        <f>Invoice!G155</f>
        <v>0</v>
      </c>
      <c r="G153" s="87">
        <f t="shared" si="7"/>
        <v>0</v>
      </c>
    </row>
    <row r="154" spans="1:7" s="84" customFormat="1" hidden="1">
      <c r="A154" s="100" t="str">
        <f>Invoice!F156</f>
        <v>Exchange rate :</v>
      </c>
      <c r="B154" s="79">
        <f>Invoice!C156</f>
        <v>0</v>
      </c>
      <c r="C154" s="80">
        <f>Invoice!B156</f>
        <v>0</v>
      </c>
      <c r="D154" s="85">
        <f t="shared" si="5"/>
        <v>0</v>
      </c>
      <c r="E154" s="85">
        <f t="shared" si="6"/>
        <v>0</v>
      </c>
      <c r="F154" s="86">
        <f>Invoice!G156</f>
        <v>0</v>
      </c>
      <c r="G154" s="87">
        <f t="shared" si="7"/>
        <v>0</v>
      </c>
    </row>
    <row r="155" spans="1:7" s="84" customFormat="1" hidden="1">
      <c r="A155" s="100" t="str">
        <f>Invoice!F157</f>
        <v>Exchange rate :</v>
      </c>
      <c r="B155" s="79">
        <f>Invoice!C157</f>
        <v>0</v>
      </c>
      <c r="C155" s="80">
        <f>Invoice!B157</f>
        <v>0</v>
      </c>
      <c r="D155" s="85">
        <f t="shared" si="5"/>
        <v>0</v>
      </c>
      <c r="E155" s="85">
        <f t="shared" si="6"/>
        <v>0</v>
      </c>
      <c r="F155" s="86">
        <f>Invoice!G157</f>
        <v>0</v>
      </c>
      <c r="G155" s="87">
        <f t="shared" si="7"/>
        <v>0</v>
      </c>
    </row>
    <row r="156" spans="1:7" s="84" customFormat="1" hidden="1">
      <c r="A156" s="100" t="str">
        <f>Invoice!F158</f>
        <v>Exchange rate :</v>
      </c>
      <c r="B156" s="79">
        <f>Invoice!C158</f>
        <v>0</v>
      </c>
      <c r="C156" s="80">
        <f>Invoice!B158</f>
        <v>0</v>
      </c>
      <c r="D156" s="85">
        <f t="shared" si="5"/>
        <v>0</v>
      </c>
      <c r="E156" s="85">
        <f t="shared" si="6"/>
        <v>0</v>
      </c>
      <c r="F156" s="86">
        <f>Invoice!G158</f>
        <v>0</v>
      </c>
      <c r="G156" s="87">
        <f t="shared" si="7"/>
        <v>0</v>
      </c>
    </row>
    <row r="157" spans="1:7" s="84" customFormat="1" hidden="1">
      <c r="A157" s="100" t="str">
        <f>Invoice!F159</f>
        <v>Exchange rate :</v>
      </c>
      <c r="B157" s="79">
        <f>Invoice!C159</f>
        <v>0</v>
      </c>
      <c r="C157" s="80">
        <f>Invoice!B159</f>
        <v>0</v>
      </c>
      <c r="D157" s="85">
        <f t="shared" si="5"/>
        <v>0</v>
      </c>
      <c r="E157" s="85">
        <f t="shared" si="6"/>
        <v>0</v>
      </c>
      <c r="F157" s="86">
        <f>Invoice!G159</f>
        <v>0</v>
      </c>
      <c r="G157" s="87">
        <f t="shared" si="7"/>
        <v>0</v>
      </c>
    </row>
    <row r="158" spans="1:7" s="84" customFormat="1" hidden="1">
      <c r="A158" s="100" t="str">
        <f>Invoice!F160</f>
        <v>Exchange rate :</v>
      </c>
      <c r="B158" s="79">
        <f>Invoice!C160</f>
        <v>0</v>
      </c>
      <c r="C158" s="80">
        <f>Invoice!B160</f>
        <v>0</v>
      </c>
      <c r="D158" s="85">
        <f t="shared" si="5"/>
        <v>0</v>
      </c>
      <c r="E158" s="85">
        <f t="shared" si="6"/>
        <v>0</v>
      </c>
      <c r="F158" s="86">
        <f>Invoice!G160</f>
        <v>0</v>
      </c>
      <c r="G158" s="87">
        <f t="shared" si="7"/>
        <v>0</v>
      </c>
    </row>
    <row r="159" spans="1:7" s="84" customFormat="1" hidden="1">
      <c r="A159" s="100" t="str">
        <f>Invoice!F161</f>
        <v>Exchange rate :</v>
      </c>
      <c r="B159" s="79">
        <f>Invoice!C161</f>
        <v>0</v>
      </c>
      <c r="C159" s="80">
        <f>Invoice!B161</f>
        <v>0</v>
      </c>
      <c r="D159" s="85">
        <f t="shared" si="5"/>
        <v>0</v>
      </c>
      <c r="E159" s="85">
        <f t="shared" si="6"/>
        <v>0</v>
      </c>
      <c r="F159" s="86">
        <f>Invoice!G161</f>
        <v>0</v>
      </c>
      <c r="G159" s="87">
        <f t="shared" si="7"/>
        <v>0</v>
      </c>
    </row>
    <row r="160" spans="1:7" s="84" customFormat="1" hidden="1">
      <c r="A160" s="100" t="str">
        <f>Invoice!F162</f>
        <v>Exchange rate :</v>
      </c>
      <c r="B160" s="79">
        <f>Invoice!C162</f>
        <v>0</v>
      </c>
      <c r="C160" s="80">
        <f>Invoice!B162</f>
        <v>0</v>
      </c>
      <c r="D160" s="85">
        <f t="shared" si="5"/>
        <v>0</v>
      </c>
      <c r="E160" s="85">
        <f t="shared" si="6"/>
        <v>0</v>
      </c>
      <c r="F160" s="86">
        <f>Invoice!G162</f>
        <v>0</v>
      </c>
      <c r="G160" s="87">
        <f t="shared" si="7"/>
        <v>0</v>
      </c>
    </row>
    <row r="161" spans="1:7" s="84" customFormat="1" hidden="1">
      <c r="A161" s="100" t="str">
        <f>Invoice!F163</f>
        <v>Exchange rate :</v>
      </c>
      <c r="B161" s="79">
        <f>Invoice!C163</f>
        <v>0</v>
      </c>
      <c r="C161" s="80">
        <f>Invoice!B163</f>
        <v>0</v>
      </c>
      <c r="D161" s="85">
        <f t="shared" si="5"/>
        <v>0</v>
      </c>
      <c r="E161" s="85">
        <f t="shared" si="6"/>
        <v>0</v>
      </c>
      <c r="F161" s="86">
        <f>Invoice!G163</f>
        <v>0</v>
      </c>
      <c r="G161" s="87">
        <f t="shared" si="7"/>
        <v>0</v>
      </c>
    </row>
    <row r="162" spans="1:7" s="84" customFormat="1" hidden="1">
      <c r="A162" s="100" t="str">
        <f>Invoice!F164</f>
        <v>Exchange rate :</v>
      </c>
      <c r="B162" s="79">
        <f>Invoice!C164</f>
        <v>0</v>
      </c>
      <c r="C162" s="80">
        <f>Invoice!B164</f>
        <v>0</v>
      </c>
      <c r="D162" s="85">
        <f t="shared" si="5"/>
        <v>0</v>
      </c>
      <c r="E162" s="85">
        <f t="shared" si="6"/>
        <v>0</v>
      </c>
      <c r="F162" s="86">
        <f>Invoice!G164</f>
        <v>0</v>
      </c>
      <c r="G162" s="87">
        <f t="shared" si="7"/>
        <v>0</v>
      </c>
    </row>
    <row r="163" spans="1:7" s="84" customFormat="1" hidden="1">
      <c r="A163" s="100" t="str">
        <f>Invoice!F165</f>
        <v>Exchange rate :</v>
      </c>
      <c r="B163" s="79">
        <f>Invoice!C165</f>
        <v>0</v>
      </c>
      <c r="C163" s="80">
        <f>Invoice!B165</f>
        <v>0</v>
      </c>
      <c r="D163" s="85">
        <f t="shared" si="5"/>
        <v>0</v>
      </c>
      <c r="E163" s="85">
        <f t="shared" si="6"/>
        <v>0</v>
      </c>
      <c r="F163" s="86">
        <f>Invoice!G165</f>
        <v>0</v>
      </c>
      <c r="G163" s="87">
        <f t="shared" si="7"/>
        <v>0</v>
      </c>
    </row>
    <row r="164" spans="1:7" s="84" customFormat="1" hidden="1">
      <c r="A164" s="100" t="str">
        <f>Invoice!F166</f>
        <v>Exchange rate :</v>
      </c>
      <c r="B164" s="79">
        <f>Invoice!C166</f>
        <v>0</v>
      </c>
      <c r="C164" s="80">
        <f>Invoice!B166</f>
        <v>0</v>
      </c>
      <c r="D164" s="85">
        <f t="shared" si="5"/>
        <v>0</v>
      </c>
      <c r="E164" s="85">
        <f t="shared" si="6"/>
        <v>0</v>
      </c>
      <c r="F164" s="86">
        <f>Invoice!G166</f>
        <v>0</v>
      </c>
      <c r="G164" s="87">
        <f t="shared" si="7"/>
        <v>0</v>
      </c>
    </row>
    <row r="165" spans="1:7" s="84" customFormat="1" hidden="1">
      <c r="A165" s="100" t="str">
        <f>Invoice!F167</f>
        <v>Exchange rate :</v>
      </c>
      <c r="B165" s="79">
        <f>Invoice!C167</f>
        <v>0</v>
      </c>
      <c r="C165" s="80">
        <f>Invoice!B167</f>
        <v>0</v>
      </c>
      <c r="D165" s="85">
        <f t="shared" si="5"/>
        <v>0</v>
      </c>
      <c r="E165" s="85">
        <f t="shared" si="6"/>
        <v>0</v>
      </c>
      <c r="F165" s="86">
        <f>Invoice!G167</f>
        <v>0</v>
      </c>
      <c r="G165" s="87">
        <f t="shared" si="7"/>
        <v>0</v>
      </c>
    </row>
    <row r="166" spans="1:7" s="84" customFormat="1" hidden="1">
      <c r="A166" s="100" t="str">
        <f>Invoice!F168</f>
        <v>Exchange rate :</v>
      </c>
      <c r="B166" s="79">
        <f>Invoice!C168</f>
        <v>0</v>
      </c>
      <c r="C166" s="80">
        <f>Invoice!B168</f>
        <v>0</v>
      </c>
      <c r="D166" s="85">
        <f t="shared" si="5"/>
        <v>0</v>
      </c>
      <c r="E166" s="85">
        <f t="shared" si="6"/>
        <v>0</v>
      </c>
      <c r="F166" s="86">
        <f>Invoice!G168</f>
        <v>0</v>
      </c>
      <c r="G166" s="87">
        <f t="shared" si="7"/>
        <v>0</v>
      </c>
    </row>
    <row r="167" spans="1:7" s="84" customFormat="1" hidden="1">
      <c r="A167" s="100" t="str">
        <f>Invoice!F169</f>
        <v>Exchange rate :</v>
      </c>
      <c r="B167" s="79">
        <f>Invoice!C169</f>
        <v>0</v>
      </c>
      <c r="C167" s="80">
        <f>Invoice!B169</f>
        <v>0</v>
      </c>
      <c r="D167" s="85">
        <f t="shared" si="5"/>
        <v>0</v>
      </c>
      <c r="E167" s="85">
        <f t="shared" si="6"/>
        <v>0</v>
      </c>
      <c r="F167" s="86">
        <f>Invoice!G169</f>
        <v>0</v>
      </c>
      <c r="G167" s="87">
        <f t="shared" si="7"/>
        <v>0</v>
      </c>
    </row>
    <row r="168" spans="1:7" s="84" customFormat="1" hidden="1">
      <c r="A168" s="100" t="str">
        <f>Invoice!F170</f>
        <v>Exchange rate :</v>
      </c>
      <c r="B168" s="79">
        <f>Invoice!C170</f>
        <v>0</v>
      </c>
      <c r="C168" s="80">
        <f>Invoice!B170</f>
        <v>0</v>
      </c>
      <c r="D168" s="85">
        <f t="shared" si="5"/>
        <v>0</v>
      </c>
      <c r="E168" s="85">
        <f t="shared" si="6"/>
        <v>0</v>
      </c>
      <c r="F168" s="86">
        <f>Invoice!G170</f>
        <v>0</v>
      </c>
      <c r="G168" s="87">
        <f t="shared" si="7"/>
        <v>0</v>
      </c>
    </row>
    <row r="169" spans="1:7" s="84" customFormat="1" hidden="1">
      <c r="A169" s="100" t="str">
        <f>Invoice!F171</f>
        <v>Exchange rate :</v>
      </c>
      <c r="B169" s="79">
        <f>Invoice!C171</f>
        <v>0</v>
      </c>
      <c r="C169" s="80">
        <f>Invoice!B171</f>
        <v>0</v>
      </c>
      <c r="D169" s="85">
        <f t="shared" si="5"/>
        <v>0</v>
      </c>
      <c r="E169" s="85">
        <f t="shared" si="6"/>
        <v>0</v>
      </c>
      <c r="F169" s="86">
        <f>Invoice!G171</f>
        <v>0</v>
      </c>
      <c r="G169" s="87">
        <f t="shared" si="7"/>
        <v>0</v>
      </c>
    </row>
    <row r="170" spans="1:7" s="84" customFormat="1" hidden="1">
      <c r="A170" s="100" t="str">
        <f>Invoice!F172</f>
        <v>Exchange rate :</v>
      </c>
      <c r="B170" s="79">
        <f>Invoice!C172</f>
        <v>0</v>
      </c>
      <c r="C170" s="80">
        <f>Invoice!B172</f>
        <v>0</v>
      </c>
      <c r="D170" s="85">
        <f t="shared" si="5"/>
        <v>0</v>
      </c>
      <c r="E170" s="85">
        <f t="shared" si="6"/>
        <v>0</v>
      </c>
      <c r="F170" s="86">
        <f>Invoice!G172</f>
        <v>0</v>
      </c>
      <c r="G170" s="87">
        <f t="shared" si="7"/>
        <v>0</v>
      </c>
    </row>
    <row r="171" spans="1:7" s="84" customFormat="1" hidden="1">
      <c r="A171" s="100" t="str">
        <f>Invoice!F173</f>
        <v>Exchange rate :</v>
      </c>
      <c r="B171" s="79">
        <f>Invoice!C173</f>
        <v>0</v>
      </c>
      <c r="C171" s="80">
        <f>Invoice!B173</f>
        <v>0</v>
      </c>
      <c r="D171" s="85">
        <f t="shared" si="5"/>
        <v>0</v>
      </c>
      <c r="E171" s="85">
        <f t="shared" si="6"/>
        <v>0</v>
      </c>
      <c r="F171" s="86">
        <f>Invoice!G173</f>
        <v>0</v>
      </c>
      <c r="G171" s="87">
        <f t="shared" si="7"/>
        <v>0</v>
      </c>
    </row>
    <row r="172" spans="1:7" s="84" customFormat="1" hidden="1">
      <c r="A172" s="100" t="str">
        <f>Invoice!F174</f>
        <v>Exchange rate :</v>
      </c>
      <c r="B172" s="79">
        <f>Invoice!C174</f>
        <v>0</v>
      </c>
      <c r="C172" s="80">
        <f>Invoice!B174</f>
        <v>0</v>
      </c>
      <c r="D172" s="85">
        <f t="shared" si="5"/>
        <v>0</v>
      </c>
      <c r="E172" s="85">
        <f t="shared" si="6"/>
        <v>0</v>
      </c>
      <c r="F172" s="86">
        <f>Invoice!G174</f>
        <v>0</v>
      </c>
      <c r="G172" s="87">
        <f t="shared" si="7"/>
        <v>0</v>
      </c>
    </row>
    <row r="173" spans="1:7" s="84" customFormat="1" hidden="1">
      <c r="A173" s="100" t="str">
        <f>Invoice!F175</f>
        <v>Exchange rate :</v>
      </c>
      <c r="B173" s="79">
        <f>Invoice!C175</f>
        <v>0</v>
      </c>
      <c r="C173" s="80">
        <f>Invoice!B175</f>
        <v>0</v>
      </c>
      <c r="D173" s="85">
        <f t="shared" si="5"/>
        <v>0</v>
      </c>
      <c r="E173" s="85">
        <f t="shared" si="6"/>
        <v>0</v>
      </c>
      <c r="F173" s="86">
        <f>Invoice!G175</f>
        <v>0</v>
      </c>
      <c r="G173" s="87">
        <f t="shared" si="7"/>
        <v>0</v>
      </c>
    </row>
    <row r="174" spans="1:7" s="84" customFormat="1" hidden="1">
      <c r="A174" s="100" t="str">
        <f>Invoice!F176</f>
        <v>Exchange rate :</v>
      </c>
      <c r="B174" s="79">
        <f>Invoice!C176</f>
        <v>0</v>
      </c>
      <c r="C174" s="80">
        <f>Invoice!B176</f>
        <v>0</v>
      </c>
      <c r="D174" s="85">
        <f t="shared" si="5"/>
        <v>0</v>
      </c>
      <c r="E174" s="85">
        <f t="shared" si="6"/>
        <v>0</v>
      </c>
      <c r="F174" s="86">
        <f>Invoice!G176</f>
        <v>0</v>
      </c>
      <c r="G174" s="87">
        <f t="shared" si="7"/>
        <v>0</v>
      </c>
    </row>
    <row r="175" spans="1:7" s="84" customFormat="1" hidden="1">
      <c r="A175" s="100" t="str">
        <f>Invoice!F177</f>
        <v>Exchange rate :</v>
      </c>
      <c r="B175" s="79">
        <f>Invoice!C177</f>
        <v>0</v>
      </c>
      <c r="C175" s="80">
        <f>Invoice!B177</f>
        <v>0</v>
      </c>
      <c r="D175" s="85">
        <f t="shared" si="5"/>
        <v>0</v>
      </c>
      <c r="E175" s="85">
        <f t="shared" si="6"/>
        <v>0</v>
      </c>
      <c r="F175" s="86">
        <f>Invoice!G177</f>
        <v>0</v>
      </c>
      <c r="G175" s="87">
        <f t="shared" si="7"/>
        <v>0</v>
      </c>
    </row>
    <row r="176" spans="1:7" s="84" customFormat="1" hidden="1">
      <c r="A176" s="100" t="str">
        <f>Invoice!F178</f>
        <v>Exchange rate :</v>
      </c>
      <c r="B176" s="79">
        <f>Invoice!C178</f>
        <v>0</v>
      </c>
      <c r="C176" s="80">
        <f>Invoice!B178</f>
        <v>0</v>
      </c>
      <c r="D176" s="85">
        <f t="shared" si="5"/>
        <v>0</v>
      </c>
      <c r="E176" s="85">
        <f t="shared" si="6"/>
        <v>0</v>
      </c>
      <c r="F176" s="86">
        <f>Invoice!G178</f>
        <v>0</v>
      </c>
      <c r="G176" s="87">
        <f t="shared" si="7"/>
        <v>0</v>
      </c>
    </row>
    <row r="177" spans="1:7" s="84" customFormat="1" hidden="1">
      <c r="A177" s="100" t="str">
        <f>Invoice!F179</f>
        <v>Exchange rate :</v>
      </c>
      <c r="B177" s="79">
        <f>Invoice!C179</f>
        <v>0</v>
      </c>
      <c r="C177" s="80">
        <f>Invoice!B179</f>
        <v>0</v>
      </c>
      <c r="D177" s="85">
        <f t="shared" si="5"/>
        <v>0</v>
      </c>
      <c r="E177" s="85">
        <f t="shared" si="6"/>
        <v>0</v>
      </c>
      <c r="F177" s="86">
        <f>Invoice!G179</f>
        <v>0</v>
      </c>
      <c r="G177" s="87">
        <f t="shared" si="7"/>
        <v>0</v>
      </c>
    </row>
    <row r="178" spans="1:7" s="84" customFormat="1" hidden="1">
      <c r="A178" s="100" t="str">
        <f>Invoice!F180</f>
        <v>Exchange rate :</v>
      </c>
      <c r="B178" s="79">
        <f>Invoice!C180</f>
        <v>0</v>
      </c>
      <c r="C178" s="80">
        <f>Invoice!B180</f>
        <v>0</v>
      </c>
      <c r="D178" s="85">
        <f t="shared" si="5"/>
        <v>0</v>
      </c>
      <c r="E178" s="85">
        <f t="shared" si="6"/>
        <v>0</v>
      </c>
      <c r="F178" s="86">
        <f>Invoice!G180</f>
        <v>0</v>
      </c>
      <c r="G178" s="87">
        <f t="shared" si="7"/>
        <v>0</v>
      </c>
    </row>
    <row r="179" spans="1:7" s="84" customFormat="1" hidden="1">
      <c r="A179" s="100" t="str">
        <f>Invoice!F181</f>
        <v>Exchange rate :</v>
      </c>
      <c r="B179" s="79">
        <f>Invoice!C181</f>
        <v>0</v>
      </c>
      <c r="C179" s="80">
        <f>Invoice!B181</f>
        <v>0</v>
      </c>
      <c r="D179" s="85">
        <f t="shared" si="5"/>
        <v>0</v>
      </c>
      <c r="E179" s="85">
        <f t="shared" si="6"/>
        <v>0</v>
      </c>
      <c r="F179" s="86">
        <f>Invoice!G181</f>
        <v>0</v>
      </c>
      <c r="G179" s="87">
        <f t="shared" si="7"/>
        <v>0</v>
      </c>
    </row>
    <row r="180" spans="1:7" s="84" customFormat="1" hidden="1">
      <c r="A180" s="100" t="str">
        <f>Invoice!F182</f>
        <v>Exchange rate :</v>
      </c>
      <c r="B180" s="79">
        <f>Invoice!C182</f>
        <v>0</v>
      </c>
      <c r="C180" s="80">
        <f>Invoice!B182</f>
        <v>0</v>
      </c>
      <c r="D180" s="85">
        <f t="shared" si="5"/>
        <v>0</v>
      </c>
      <c r="E180" s="85">
        <f t="shared" si="6"/>
        <v>0</v>
      </c>
      <c r="F180" s="86">
        <f>Invoice!G182</f>
        <v>0</v>
      </c>
      <c r="G180" s="87">
        <f t="shared" si="7"/>
        <v>0</v>
      </c>
    </row>
    <row r="181" spans="1:7" s="84" customFormat="1" hidden="1">
      <c r="A181" s="100" t="str">
        <f>Invoice!F183</f>
        <v>Exchange rate :</v>
      </c>
      <c r="B181" s="79">
        <f>Invoice!C183</f>
        <v>0</v>
      </c>
      <c r="C181" s="80">
        <f>Invoice!B183</f>
        <v>0</v>
      </c>
      <c r="D181" s="85">
        <f t="shared" si="5"/>
        <v>0</v>
      </c>
      <c r="E181" s="85">
        <f t="shared" si="6"/>
        <v>0</v>
      </c>
      <c r="F181" s="86">
        <f>Invoice!G183</f>
        <v>0</v>
      </c>
      <c r="G181" s="87">
        <f t="shared" si="7"/>
        <v>0</v>
      </c>
    </row>
    <row r="182" spans="1:7" s="84" customFormat="1" hidden="1">
      <c r="A182" s="100" t="str">
        <f>Invoice!F184</f>
        <v>Exchange rate :</v>
      </c>
      <c r="B182" s="79">
        <f>Invoice!C184</f>
        <v>0</v>
      </c>
      <c r="C182" s="80">
        <f>Invoice!B184</f>
        <v>0</v>
      </c>
      <c r="D182" s="85">
        <f t="shared" si="5"/>
        <v>0</v>
      </c>
      <c r="E182" s="85">
        <f t="shared" si="6"/>
        <v>0</v>
      </c>
      <c r="F182" s="86">
        <f>Invoice!G184</f>
        <v>0</v>
      </c>
      <c r="G182" s="87">
        <f t="shared" si="7"/>
        <v>0</v>
      </c>
    </row>
    <row r="183" spans="1:7" s="84" customFormat="1" hidden="1">
      <c r="A183" s="100" t="str">
        <f>Invoice!F185</f>
        <v>Exchange rate :</v>
      </c>
      <c r="B183" s="79">
        <f>Invoice!C185</f>
        <v>0</v>
      </c>
      <c r="C183" s="80">
        <f>Invoice!B185</f>
        <v>0</v>
      </c>
      <c r="D183" s="85">
        <f t="shared" si="5"/>
        <v>0</v>
      </c>
      <c r="E183" s="85">
        <f t="shared" si="6"/>
        <v>0</v>
      </c>
      <c r="F183" s="86">
        <f>Invoice!G185</f>
        <v>0</v>
      </c>
      <c r="G183" s="87">
        <f t="shared" si="7"/>
        <v>0</v>
      </c>
    </row>
    <row r="184" spans="1:7" s="84" customFormat="1" hidden="1">
      <c r="A184" s="100" t="str">
        <f>Invoice!F186</f>
        <v>Exchange rate :</v>
      </c>
      <c r="B184" s="79">
        <f>Invoice!C186</f>
        <v>0</v>
      </c>
      <c r="C184" s="80">
        <f>Invoice!B186</f>
        <v>0</v>
      </c>
      <c r="D184" s="85">
        <f t="shared" si="5"/>
        <v>0</v>
      </c>
      <c r="E184" s="85">
        <f t="shared" si="6"/>
        <v>0</v>
      </c>
      <c r="F184" s="86">
        <f>Invoice!G186</f>
        <v>0</v>
      </c>
      <c r="G184" s="87">
        <f t="shared" si="7"/>
        <v>0</v>
      </c>
    </row>
    <row r="185" spans="1:7" s="84" customFormat="1" hidden="1">
      <c r="A185" s="100" t="str">
        <f>Invoice!F187</f>
        <v>Exchange rate :</v>
      </c>
      <c r="B185" s="79">
        <f>Invoice!C187</f>
        <v>0</v>
      </c>
      <c r="C185" s="80">
        <f>Invoice!B187</f>
        <v>0</v>
      </c>
      <c r="D185" s="85">
        <f t="shared" si="5"/>
        <v>0</v>
      </c>
      <c r="E185" s="85">
        <f t="shared" si="6"/>
        <v>0</v>
      </c>
      <c r="F185" s="86">
        <f>Invoice!G187</f>
        <v>0</v>
      </c>
      <c r="G185" s="87">
        <f t="shared" si="7"/>
        <v>0</v>
      </c>
    </row>
    <row r="186" spans="1:7" s="84" customFormat="1" hidden="1">
      <c r="A186" s="100" t="str">
        <f>Invoice!F188</f>
        <v>Exchange rate :</v>
      </c>
      <c r="B186" s="79">
        <f>Invoice!C188</f>
        <v>0</v>
      </c>
      <c r="C186" s="80">
        <f>Invoice!B188</f>
        <v>0</v>
      </c>
      <c r="D186" s="85">
        <f t="shared" si="5"/>
        <v>0</v>
      </c>
      <c r="E186" s="85">
        <f t="shared" si="6"/>
        <v>0</v>
      </c>
      <c r="F186" s="86">
        <f>Invoice!G188</f>
        <v>0</v>
      </c>
      <c r="G186" s="87">
        <f t="shared" si="7"/>
        <v>0</v>
      </c>
    </row>
    <row r="187" spans="1:7" s="84" customFormat="1" hidden="1">
      <c r="A187" s="100" t="str">
        <f>Invoice!F189</f>
        <v>Exchange rate :</v>
      </c>
      <c r="B187" s="79">
        <f>Invoice!C189</f>
        <v>0</v>
      </c>
      <c r="C187" s="80">
        <f>Invoice!B189</f>
        <v>0</v>
      </c>
      <c r="D187" s="85">
        <f t="shared" si="5"/>
        <v>0</v>
      </c>
      <c r="E187" s="85">
        <f t="shared" si="6"/>
        <v>0</v>
      </c>
      <c r="F187" s="86">
        <f>Invoice!G189</f>
        <v>0</v>
      </c>
      <c r="G187" s="87">
        <f t="shared" si="7"/>
        <v>0</v>
      </c>
    </row>
    <row r="188" spans="1:7" s="84" customFormat="1" hidden="1">
      <c r="A188" s="100" t="str">
        <f>Invoice!F190</f>
        <v>Exchange rate :</v>
      </c>
      <c r="B188" s="79">
        <f>Invoice!C190</f>
        <v>0</v>
      </c>
      <c r="C188" s="80">
        <f>Invoice!B190</f>
        <v>0</v>
      </c>
      <c r="D188" s="85">
        <f t="shared" si="5"/>
        <v>0</v>
      </c>
      <c r="E188" s="85">
        <f t="shared" si="6"/>
        <v>0</v>
      </c>
      <c r="F188" s="86">
        <f>Invoice!G190</f>
        <v>0</v>
      </c>
      <c r="G188" s="87">
        <f t="shared" si="7"/>
        <v>0</v>
      </c>
    </row>
    <row r="189" spans="1:7" s="84" customFormat="1" hidden="1">
      <c r="A189" s="100" t="str">
        <f>Invoice!F191</f>
        <v>Exchange rate :</v>
      </c>
      <c r="B189" s="79">
        <f>Invoice!C191</f>
        <v>0</v>
      </c>
      <c r="C189" s="80">
        <f>Invoice!B191</f>
        <v>0</v>
      </c>
      <c r="D189" s="85">
        <f t="shared" si="5"/>
        <v>0</v>
      </c>
      <c r="E189" s="85">
        <f t="shared" si="6"/>
        <v>0</v>
      </c>
      <c r="F189" s="86">
        <f>Invoice!G191</f>
        <v>0</v>
      </c>
      <c r="G189" s="87">
        <f t="shared" si="7"/>
        <v>0</v>
      </c>
    </row>
    <row r="190" spans="1:7" s="84" customFormat="1" hidden="1">
      <c r="A190" s="100" t="str">
        <f>Invoice!F192</f>
        <v>Exchange rate :</v>
      </c>
      <c r="B190" s="79">
        <f>Invoice!C192</f>
        <v>0</v>
      </c>
      <c r="C190" s="80">
        <f>Invoice!B192</f>
        <v>0</v>
      </c>
      <c r="D190" s="85">
        <f t="shared" si="5"/>
        <v>0</v>
      </c>
      <c r="E190" s="85">
        <f t="shared" si="6"/>
        <v>0</v>
      </c>
      <c r="F190" s="86">
        <f>Invoice!G192</f>
        <v>0</v>
      </c>
      <c r="G190" s="87">
        <f t="shared" si="7"/>
        <v>0</v>
      </c>
    </row>
    <row r="191" spans="1:7" s="84" customFormat="1" hidden="1">
      <c r="A191" s="100" t="str">
        <f>Invoice!F193</f>
        <v>Exchange rate :</v>
      </c>
      <c r="B191" s="79">
        <f>Invoice!C193</f>
        <v>0</v>
      </c>
      <c r="C191" s="80">
        <f>Invoice!B193</f>
        <v>0</v>
      </c>
      <c r="D191" s="85">
        <f t="shared" si="5"/>
        <v>0</v>
      </c>
      <c r="E191" s="85">
        <f t="shared" si="6"/>
        <v>0</v>
      </c>
      <c r="F191" s="86">
        <f>Invoice!G193</f>
        <v>0</v>
      </c>
      <c r="G191" s="87">
        <f t="shared" si="7"/>
        <v>0</v>
      </c>
    </row>
    <row r="192" spans="1:7" s="84" customFormat="1" hidden="1">
      <c r="A192" s="100" t="str">
        <f>Invoice!F194</f>
        <v>Exchange rate :</v>
      </c>
      <c r="B192" s="79">
        <f>Invoice!C194</f>
        <v>0</v>
      </c>
      <c r="C192" s="80">
        <f>Invoice!B194</f>
        <v>0</v>
      </c>
      <c r="D192" s="85">
        <f t="shared" si="5"/>
        <v>0</v>
      </c>
      <c r="E192" s="85">
        <f t="shared" si="6"/>
        <v>0</v>
      </c>
      <c r="F192" s="86">
        <f>Invoice!G194</f>
        <v>0</v>
      </c>
      <c r="G192" s="87">
        <f t="shared" si="7"/>
        <v>0</v>
      </c>
    </row>
    <row r="193" spans="1:7" s="84" customFormat="1" hidden="1">
      <c r="A193" s="100" t="str">
        <f>Invoice!F195</f>
        <v>Exchange rate :</v>
      </c>
      <c r="B193" s="79">
        <f>Invoice!C195</f>
        <v>0</v>
      </c>
      <c r="C193" s="80">
        <f>Invoice!B195</f>
        <v>0</v>
      </c>
      <c r="D193" s="85">
        <f t="shared" ref="D193:D256" si="8">F193/$D$14</f>
        <v>0</v>
      </c>
      <c r="E193" s="85">
        <f t="shared" ref="E193:E256" si="9">G193/$D$14</f>
        <v>0</v>
      </c>
      <c r="F193" s="86">
        <f>Invoice!G195</f>
        <v>0</v>
      </c>
      <c r="G193" s="87">
        <f t="shared" ref="G193:G256" si="10">C193*F193</f>
        <v>0</v>
      </c>
    </row>
    <row r="194" spans="1:7" s="84" customFormat="1" hidden="1">
      <c r="A194" s="100" t="str">
        <f>Invoice!F196</f>
        <v>Exchange rate :</v>
      </c>
      <c r="B194" s="79">
        <f>Invoice!C196</f>
        <v>0</v>
      </c>
      <c r="C194" s="80">
        <f>Invoice!B196</f>
        <v>0</v>
      </c>
      <c r="D194" s="85">
        <f t="shared" si="8"/>
        <v>0</v>
      </c>
      <c r="E194" s="85">
        <f t="shared" si="9"/>
        <v>0</v>
      </c>
      <c r="F194" s="86">
        <f>Invoice!G196</f>
        <v>0</v>
      </c>
      <c r="G194" s="87">
        <f t="shared" si="10"/>
        <v>0</v>
      </c>
    </row>
    <row r="195" spans="1:7" s="84" customFormat="1" hidden="1">
      <c r="A195" s="100" t="str">
        <f>Invoice!F197</f>
        <v>Exchange rate :</v>
      </c>
      <c r="B195" s="79">
        <f>Invoice!C197</f>
        <v>0</v>
      </c>
      <c r="C195" s="80">
        <f>Invoice!B197</f>
        <v>0</v>
      </c>
      <c r="D195" s="85">
        <f t="shared" si="8"/>
        <v>0</v>
      </c>
      <c r="E195" s="85">
        <f t="shared" si="9"/>
        <v>0</v>
      </c>
      <c r="F195" s="86">
        <f>Invoice!G197</f>
        <v>0</v>
      </c>
      <c r="G195" s="87">
        <f t="shared" si="10"/>
        <v>0</v>
      </c>
    </row>
    <row r="196" spans="1:7" s="84" customFormat="1" hidden="1">
      <c r="A196" s="100" t="str">
        <f>Invoice!F198</f>
        <v>Exchange rate :</v>
      </c>
      <c r="B196" s="79">
        <f>Invoice!C198</f>
        <v>0</v>
      </c>
      <c r="C196" s="80">
        <f>Invoice!B198</f>
        <v>0</v>
      </c>
      <c r="D196" s="85">
        <f t="shared" si="8"/>
        <v>0</v>
      </c>
      <c r="E196" s="85">
        <f t="shared" si="9"/>
        <v>0</v>
      </c>
      <c r="F196" s="86">
        <f>Invoice!G198</f>
        <v>0</v>
      </c>
      <c r="G196" s="87">
        <f t="shared" si="10"/>
        <v>0</v>
      </c>
    </row>
    <row r="197" spans="1:7" s="84" customFormat="1" hidden="1">
      <c r="A197" s="100" t="str">
        <f>Invoice!F199</f>
        <v>Exchange rate :</v>
      </c>
      <c r="B197" s="79">
        <f>Invoice!C199</f>
        <v>0</v>
      </c>
      <c r="C197" s="80">
        <f>Invoice!B199</f>
        <v>0</v>
      </c>
      <c r="D197" s="85">
        <f t="shared" si="8"/>
        <v>0</v>
      </c>
      <c r="E197" s="85">
        <f t="shared" si="9"/>
        <v>0</v>
      </c>
      <c r="F197" s="86">
        <f>Invoice!G199</f>
        <v>0</v>
      </c>
      <c r="G197" s="87">
        <f t="shared" si="10"/>
        <v>0</v>
      </c>
    </row>
    <row r="198" spans="1:7" s="84" customFormat="1" hidden="1">
      <c r="A198" s="100" t="str">
        <f>Invoice!F200</f>
        <v>Exchange rate :</v>
      </c>
      <c r="B198" s="79">
        <f>Invoice!C200</f>
        <v>0</v>
      </c>
      <c r="C198" s="80">
        <f>Invoice!B200</f>
        <v>0</v>
      </c>
      <c r="D198" s="85">
        <f t="shared" si="8"/>
        <v>0</v>
      </c>
      <c r="E198" s="85">
        <f t="shared" si="9"/>
        <v>0</v>
      </c>
      <c r="F198" s="86">
        <f>Invoice!G200</f>
        <v>0</v>
      </c>
      <c r="G198" s="87">
        <f t="shared" si="10"/>
        <v>0</v>
      </c>
    </row>
    <row r="199" spans="1:7" s="84" customFormat="1" hidden="1">
      <c r="A199" s="100" t="str">
        <f>Invoice!F201</f>
        <v>Exchange rate :</v>
      </c>
      <c r="B199" s="79">
        <f>Invoice!C201</f>
        <v>0</v>
      </c>
      <c r="C199" s="80">
        <f>Invoice!B201</f>
        <v>0</v>
      </c>
      <c r="D199" s="85">
        <f t="shared" si="8"/>
        <v>0</v>
      </c>
      <c r="E199" s="85">
        <f t="shared" si="9"/>
        <v>0</v>
      </c>
      <c r="F199" s="86">
        <f>Invoice!G201</f>
        <v>0</v>
      </c>
      <c r="G199" s="87">
        <f t="shared" si="10"/>
        <v>0</v>
      </c>
    </row>
    <row r="200" spans="1:7" s="84" customFormat="1" hidden="1">
      <c r="A200" s="100" t="str">
        <f>Invoice!F202</f>
        <v>Exchange rate :</v>
      </c>
      <c r="B200" s="79">
        <f>Invoice!C202</f>
        <v>0</v>
      </c>
      <c r="C200" s="80">
        <f>Invoice!B202</f>
        <v>0</v>
      </c>
      <c r="D200" s="85">
        <f t="shared" si="8"/>
        <v>0</v>
      </c>
      <c r="E200" s="85">
        <f t="shared" si="9"/>
        <v>0</v>
      </c>
      <c r="F200" s="86">
        <f>Invoice!G202</f>
        <v>0</v>
      </c>
      <c r="G200" s="87">
        <f t="shared" si="10"/>
        <v>0</v>
      </c>
    </row>
    <row r="201" spans="1:7" s="84" customFormat="1" hidden="1">
      <c r="A201" s="100" t="str">
        <f>Invoice!F203</f>
        <v>Exchange rate :</v>
      </c>
      <c r="B201" s="79">
        <f>Invoice!C203</f>
        <v>0</v>
      </c>
      <c r="C201" s="80">
        <f>Invoice!B203</f>
        <v>0</v>
      </c>
      <c r="D201" s="85">
        <f t="shared" si="8"/>
        <v>0</v>
      </c>
      <c r="E201" s="85">
        <f t="shared" si="9"/>
        <v>0</v>
      </c>
      <c r="F201" s="86">
        <f>Invoice!G203</f>
        <v>0</v>
      </c>
      <c r="G201" s="87">
        <f t="shared" si="10"/>
        <v>0</v>
      </c>
    </row>
    <row r="202" spans="1:7" s="84" customFormat="1" hidden="1">
      <c r="A202" s="100" t="str">
        <f>Invoice!F204</f>
        <v>Exchange rate :</v>
      </c>
      <c r="B202" s="79">
        <f>Invoice!C204</f>
        <v>0</v>
      </c>
      <c r="C202" s="80">
        <f>Invoice!B204</f>
        <v>0</v>
      </c>
      <c r="D202" s="85">
        <f t="shared" si="8"/>
        <v>0</v>
      </c>
      <c r="E202" s="85">
        <f t="shared" si="9"/>
        <v>0</v>
      </c>
      <c r="F202" s="86">
        <f>Invoice!G204</f>
        <v>0</v>
      </c>
      <c r="G202" s="87">
        <f t="shared" si="10"/>
        <v>0</v>
      </c>
    </row>
    <row r="203" spans="1:7" s="84" customFormat="1" hidden="1">
      <c r="A203" s="100" t="str">
        <f>Invoice!F205</f>
        <v>Exchange rate :</v>
      </c>
      <c r="B203" s="79">
        <f>Invoice!C205</f>
        <v>0</v>
      </c>
      <c r="C203" s="80">
        <f>Invoice!B205</f>
        <v>0</v>
      </c>
      <c r="D203" s="85">
        <f t="shared" si="8"/>
        <v>0</v>
      </c>
      <c r="E203" s="85">
        <f t="shared" si="9"/>
        <v>0</v>
      </c>
      <c r="F203" s="86">
        <f>Invoice!G205</f>
        <v>0</v>
      </c>
      <c r="G203" s="87">
        <f t="shared" si="10"/>
        <v>0</v>
      </c>
    </row>
    <row r="204" spans="1:7" s="84" customFormat="1" hidden="1">
      <c r="A204" s="100" t="str">
        <f>Invoice!F206</f>
        <v>Exchange rate :</v>
      </c>
      <c r="B204" s="79">
        <f>Invoice!C206</f>
        <v>0</v>
      </c>
      <c r="C204" s="80">
        <f>Invoice!B206</f>
        <v>0</v>
      </c>
      <c r="D204" s="85">
        <f t="shared" si="8"/>
        <v>0</v>
      </c>
      <c r="E204" s="85">
        <f t="shared" si="9"/>
        <v>0</v>
      </c>
      <c r="F204" s="86">
        <f>Invoice!G206</f>
        <v>0</v>
      </c>
      <c r="G204" s="87">
        <f t="shared" si="10"/>
        <v>0</v>
      </c>
    </row>
    <row r="205" spans="1:7" s="84" customFormat="1" hidden="1">
      <c r="A205" s="100" t="str">
        <f>Invoice!F207</f>
        <v>Exchange rate :</v>
      </c>
      <c r="B205" s="79">
        <f>Invoice!C207</f>
        <v>0</v>
      </c>
      <c r="C205" s="80">
        <f>Invoice!B207</f>
        <v>0</v>
      </c>
      <c r="D205" s="85">
        <f t="shared" si="8"/>
        <v>0</v>
      </c>
      <c r="E205" s="85">
        <f t="shared" si="9"/>
        <v>0</v>
      </c>
      <c r="F205" s="86">
        <f>Invoice!G207</f>
        <v>0</v>
      </c>
      <c r="G205" s="87">
        <f t="shared" si="10"/>
        <v>0</v>
      </c>
    </row>
    <row r="206" spans="1:7" s="84" customFormat="1" hidden="1">
      <c r="A206" s="100" t="str">
        <f>Invoice!F208</f>
        <v>Exchange rate :</v>
      </c>
      <c r="B206" s="79">
        <f>Invoice!C208</f>
        <v>0</v>
      </c>
      <c r="C206" s="80">
        <f>Invoice!B208</f>
        <v>0</v>
      </c>
      <c r="D206" s="85">
        <f t="shared" si="8"/>
        <v>0</v>
      </c>
      <c r="E206" s="85">
        <f t="shared" si="9"/>
        <v>0</v>
      </c>
      <c r="F206" s="86">
        <f>Invoice!G208</f>
        <v>0</v>
      </c>
      <c r="G206" s="87">
        <f t="shared" si="10"/>
        <v>0</v>
      </c>
    </row>
    <row r="207" spans="1:7" s="84" customFormat="1" hidden="1">
      <c r="A207" s="100" t="str">
        <f>Invoice!F209</f>
        <v>Exchange rate :</v>
      </c>
      <c r="B207" s="79">
        <f>Invoice!C209</f>
        <v>0</v>
      </c>
      <c r="C207" s="80">
        <f>Invoice!B209</f>
        <v>0</v>
      </c>
      <c r="D207" s="85">
        <f t="shared" si="8"/>
        <v>0</v>
      </c>
      <c r="E207" s="85">
        <f t="shared" si="9"/>
        <v>0</v>
      </c>
      <c r="F207" s="86">
        <f>Invoice!G209</f>
        <v>0</v>
      </c>
      <c r="G207" s="87">
        <f t="shared" si="10"/>
        <v>0</v>
      </c>
    </row>
    <row r="208" spans="1:7" s="84" customFormat="1" hidden="1">
      <c r="A208" s="100" t="str">
        <f>Invoice!F210</f>
        <v>Exchange rate :</v>
      </c>
      <c r="B208" s="79">
        <f>Invoice!C210</f>
        <v>0</v>
      </c>
      <c r="C208" s="80">
        <f>Invoice!B210</f>
        <v>0</v>
      </c>
      <c r="D208" s="85">
        <f t="shared" si="8"/>
        <v>0</v>
      </c>
      <c r="E208" s="85">
        <f t="shared" si="9"/>
        <v>0</v>
      </c>
      <c r="F208" s="86">
        <f>Invoice!G210</f>
        <v>0</v>
      </c>
      <c r="G208" s="87">
        <f t="shared" si="10"/>
        <v>0</v>
      </c>
    </row>
    <row r="209" spans="1:7" s="84" customFormat="1" hidden="1">
      <c r="A209" s="100" t="str">
        <f>Invoice!F211</f>
        <v>Exchange rate :</v>
      </c>
      <c r="B209" s="79">
        <f>Invoice!C211</f>
        <v>0</v>
      </c>
      <c r="C209" s="80">
        <f>Invoice!B211</f>
        <v>0</v>
      </c>
      <c r="D209" s="85">
        <f t="shared" si="8"/>
        <v>0</v>
      </c>
      <c r="E209" s="85">
        <f t="shared" si="9"/>
        <v>0</v>
      </c>
      <c r="F209" s="86">
        <f>Invoice!G211</f>
        <v>0</v>
      </c>
      <c r="G209" s="87">
        <f t="shared" si="10"/>
        <v>0</v>
      </c>
    </row>
    <row r="210" spans="1:7" s="84" customFormat="1" hidden="1">
      <c r="A210" s="100" t="str">
        <f>Invoice!F212</f>
        <v>Exchange rate :</v>
      </c>
      <c r="B210" s="79">
        <f>Invoice!C212</f>
        <v>0</v>
      </c>
      <c r="C210" s="80">
        <f>Invoice!B212</f>
        <v>0</v>
      </c>
      <c r="D210" s="85">
        <f t="shared" si="8"/>
        <v>0</v>
      </c>
      <c r="E210" s="85">
        <f t="shared" si="9"/>
        <v>0</v>
      </c>
      <c r="F210" s="86">
        <f>Invoice!G212</f>
        <v>0</v>
      </c>
      <c r="G210" s="87">
        <f t="shared" si="10"/>
        <v>0</v>
      </c>
    </row>
    <row r="211" spans="1:7" s="84" customFormat="1" hidden="1">
      <c r="A211" s="100" t="str">
        <f>Invoice!F213</f>
        <v>Exchange rate :</v>
      </c>
      <c r="B211" s="79">
        <f>Invoice!C213</f>
        <v>0</v>
      </c>
      <c r="C211" s="80">
        <f>Invoice!B213</f>
        <v>0</v>
      </c>
      <c r="D211" s="85">
        <f t="shared" si="8"/>
        <v>0</v>
      </c>
      <c r="E211" s="85">
        <f t="shared" si="9"/>
        <v>0</v>
      </c>
      <c r="F211" s="86">
        <f>Invoice!G213</f>
        <v>0</v>
      </c>
      <c r="G211" s="87">
        <f t="shared" si="10"/>
        <v>0</v>
      </c>
    </row>
    <row r="212" spans="1:7" s="84" customFormat="1" hidden="1">
      <c r="A212" s="100" t="str">
        <f>Invoice!F214</f>
        <v>Exchange rate :</v>
      </c>
      <c r="B212" s="79">
        <f>Invoice!C214</f>
        <v>0</v>
      </c>
      <c r="C212" s="80">
        <f>Invoice!B214</f>
        <v>0</v>
      </c>
      <c r="D212" s="85">
        <f t="shared" si="8"/>
        <v>0</v>
      </c>
      <c r="E212" s="85">
        <f t="shared" si="9"/>
        <v>0</v>
      </c>
      <c r="F212" s="86">
        <f>Invoice!G214</f>
        <v>0</v>
      </c>
      <c r="G212" s="87">
        <f t="shared" si="10"/>
        <v>0</v>
      </c>
    </row>
    <row r="213" spans="1:7" s="84" customFormat="1" hidden="1">
      <c r="A213" s="100" t="str">
        <f>Invoice!F215</f>
        <v>Exchange rate :</v>
      </c>
      <c r="B213" s="79">
        <f>Invoice!C215</f>
        <v>0</v>
      </c>
      <c r="C213" s="80">
        <f>Invoice!B215</f>
        <v>0</v>
      </c>
      <c r="D213" s="85">
        <f t="shared" si="8"/>
        <v>0</v>
      </c>
      <c r="E213" s="85">
        <f t="shared" si="9"/>
        <v>0</v>
      </c>
      <c r="F213" s="86">
        <f>Invoice!G215</f>
        <v>0</v>
      </c>
      <c r="G213" s="87">
        <f t="shared" si="10"/>
        <v>0</v>
      </c>
    </row>
    <row r="214" spans="1:7" s="84" customFormat="1" hidden="1">
      <c r="A214" s="100" t="str">
        <f>Invoice!F216</f>
        <v>Exchange rate :</v>
      </c>
      <c r="B214" s="79">
        <f>Invoice!C216</f>
        <v>0</v>
      </c>
      <c r="C214" s="80">
        <f>Invoice!B216</f>
        <v>0</v>
      </c>
      <c r="D214" s="85">
        <f t="shared" si="8"/>
        <v>0</v>
      </c>
      <c r="E214" s="85">
        <f t="shared" si="9"/>
        <v>0</v>
      </c>
      <c r="F214" s="86">
        <f>Invoice!G216</f>
        <v>0</v>
      </c>
      <c r="G214" s="87">
        <f t="shared" si="10"/>
        <v>0</v>
      </c>
    </row>
    <row r="215" spans="1:7" s="84" customFormat="1" hidden="1">
      <c r="A215" s="100" t="str">
        <f>Invoice!F217</f>
        <v>Exchange rate :</v>
      </c>
      <c r="B215" s="79">
        <f>Invoice!C217</f>
        <v>0</v>
      </c>
      <c r="C215" s="80">
        <f>Invoice!B217</f>
        <v>0</v>
      </c>
      <c r="D215" s="85">
        <f t="shared" si="8"/>
        <v>0</v>
      </c>
      <c r="E215" s="85">
        <f t="shared" si="9"/>
        <v>0</v>
      </c>
      <c r="F215" s="86">
        <f>Invoice!G217</f>
        <v>0</v>
      </c>
      <c r="G215" s="87">
        <f t="shared" si="10"/>
        <v>0</v>
      </c>
    </row>
    <row r="216" spans="1:7" s="84" customFormat="1" hidden="1">
      <c r="A216" s="100" t="str">
        <f>Invoice!F218</f>
        <v>Exchange rate :</v>
      </c>
      <c r="B216" s="79">
        <f>Invoice!C218</f>
        <v>0</v>
      </c>
      <c r="C216" s="80">
        <f>Invoice!B218</f>
        <v>0</v>
      </c>
      <c r="D216" s="85">
        <f t="shared" si="8"/>
        <v>0</v>
      </c>
      <c r="E216" s="85">
        <f t="shared" si="9"/>
        <v>0</v>
      </c>
      <c r="F216" s="86">
        <f>Invoice!G218</f>
        <v>0</v>
      </c>
      <c r="G216" s="87">
        <f t="shared" si="10"/>
        <v>0</v>
      </c>
    </row>
    <row r="217" spans="1:7" s="84" customFormat="1" hidden="1">
      <c r="A217" s="100" t="str">
        <f>Invoice!F219</f>
        <v>Exchange rate :</v>
      </c>
      <c r="B217" s="79">
        <f>Invoice!C219</f>
        <v>0</v>
      </c>
      <c r="C217" s="80">
        <f>Invoice!B219</f>
        <v>0</v>
      </c>
      <c r="D217" s="85">
        <f t="shared" si="8"/>
        <v>0</v>
      </c>
      <c r="E217" s="85">
        <f t="shared" si="9"/>
        <v>0</v>
      </c>
      <c r="F217" s="86">
        <f>Invoice!G219</f>
        <v>0</v>
      </c>
      <c r="G217" s="87">
        <f t="shared" si="10"/>
        <v>0</v>
      </c>
    </row>
    <row r="218" spans="1:7" s="84" customFormat="1" hidden="1">
      <c r="A218" s="100" t="str">
        <f>Invoice!F220</f>
        <v>Exchange rate :</v>
      </c>
      <c r="B218" s="79">
        <f>Invoice!C220</f>
        <v>0</v>
      </c>
      <c r="C218" s="80">
        <f>Invoice!B220</f>
        <v>0</v>
      </c>
      <c r="D218" s="85">
        <f t="shared" si="8"/>
        <v>0</v>
      </c>
      <c r="E218" s="85">
        <f t="shared" si="9"/>
        <v>0</v>
      </c>
      <c r="F218" s="86">
        <f>Invoice!G220</f>
        <v>0</v>
      </c>
      <c r="G218" s="87">
        <f t="shared" si="10"/>
        <v>0</v>
      </c>
    </row>
    <row r="219" spans="1:7" s="84" customFormat="1" hidden="1">
      <c r="A219" s="100" t="str">
        <f>Invoice!F221</f>
        <v>Exchange rate :</v>
      </c>
      <c r="B219" s="79">
        <f>Invoice!C221</f>
        <v>0</v>
      </c>
      <c r="C219" s="80">
        <f>Invoice!B221</f>
        <v>0</v>
      </c>
      <c r="D219" s="85">
        <f t="shared" si="8"/>
        <v>0</v>
      </c>
      <c r="E219" s="85">
        <f t="shared" si="9"/>
        <v>0</v>
      </c>
      <c r="F219" s="86">
        <f>Invoice!G221</f>
        <v>0</v>
      </c>
      <c r="G219" s="87">
        <f t="shared" si="10"/>
        <v>0</v>
      </c>
    </row>
    <row r="220" spans="1:7" s="84" customFormat="1" hidden="1">
      <c r="A220" s="100" t="str">
        <f>Invoice!F222</f>
        <v>Exchange rate :</v>
      </c>
      <c r="B220" s="79">
        <f>Invoice!C222</f>
        <v>0</v>
      </c>
      <c r="C220" s="80">
        <f>Invoice!B222</f>
        <v>0</v>
      </c>
      <c r="D220" s="85">
        <f t="shared" si="8"/>
        <v>0</v>
      </c>
      <c r="E220" s="85">
        <f t="shared" si="9"/>
        <v>0</v>
      </c>
      <c r="F220" s="86">
        <f>Invoice!G222</f>
        <v>0</v>
      </c>
      <c r="G220" s="87">
        <f t="shared" si="10"/>
        <v>0</v>
      </c>
    </row>
    <row r="221" spans="1:7" s="84" customFormat="1" hidden="1">
      <c r="A221" s="100" t="str">
        <f>Invoice!F223</f>
        <v>Exchange rate :</v>
      </c>
      <c r="B221" s="79">
        <f>Invoice!C223</f>
        <v>0</v>
      </c>
      <c r="C221" s="80">
        <f>Invoice!B223</f>
        <v>0</v>
      </c>
      <c r="D221" s="85">
        <f t="shared" si="8"/>
        <v>0</v>
      </c>
      <c r="E221" s="85">
        <f t="shared" si="9"/>
        <v>0</v>
      </c>
      <c r="F221" s="86">
        <f>Invoice!G223</f>
        <v>0</v>
      </c>
      <c r="G221" s="87">
        <f t="shared" si="10"/>
        <v>0</v>
      </c>
    </row>
    <row r="222" spans="1:7" s="84" customFormat="1" hidden="1">
      <c r="A222" s="100" t="str">
        <f>Invoice!F224</f>
        <v>Exchange rate :</v>
      </c>
      <c r="B222" s="79">
        <f>Invoice!C224</f>
        <v>0</v>
      </c>
      <c r="C222" s="80">
        <f>Invoice!B224</f>
        <v>0</v>
      </c>
      <c r="D222" s="85">
        <f t="shared" si="8"/>
        <v>0</v>
      </c>
      <c r="E222" s="85">
        <f t="shared" si="9"/>
        <v>0</v>
      </c>
      <c r="F222" s="86">
        <f>Invoice!G224</f>
        <v>0</v>
      </c>
      <c r="G222" s="87">
        <f t="shared" si="10"/>
        <v>0</v>
      </c>
    </row>
    <row r="223" spans="1:7" s="84" customFormat="1" hidden="1">
      <c r="A223" s="100" t="str">
        <f>Invoice!F225</f>
        <v>Exchange rate :</v>
      </c>
      <c r="B223" s="79">
        <f>Invoice!C225</f>
        <v>0</v>
      </c>
      <c r="C223" s="80">
        <f>Invoice!B225</f>
        <v>0</v>
      </c>
      <c r="D223" s="85">
        <f t="shared" si="8"/>
        <v>0</v>
      </c>
      <c r="E223" s="85">
        <f t="shared" si="9"/>
        <v>0</v>
      </c>
      <c r="F223" s="86">
        <f>Invoice!G225</f>
        <v>0</v>
      </c>
      <c r="G223" s="87">
        <f t="shared" si="10"/>
        <v>0</v>
      </c>
    </row>
    <row r="224" spans="1:7" s="84" customFormat="1" hidden="1">
      <c r="A224" s="100" t="str">
        <f>Invoice!F226</f>
        <v>Exchange rate :</v>
      </c>
      <c r="B224" s="79">
        <f>Invoice!C226</f>
        <v>0</v>
      </c>
      <c r="C224" s="80">
        <f>Invoice!B226</f>
        <v>0</v>
      </c>
      <c r="D224" s="85">
        <f t="shared" si="8"/>
        <v>0</v>
      </c>
      <c r="E224" s="85">
        <f t="shared" si="9"/>
        <v>0</v>
      </c>
      <c r="F224" s="86">
        <f>Invoice!G226</f>
        <v>0</v>
      </c>
      <c r="G224" s="87">
        <f t="shared" si="10"/>
        <v>0</v>
      </c>
    </row>
    <row r="225" spans="1:7" s="84" customFormat="1" hidden="1">
      <c r="A225" s="100" t="str">
        <f>Invoice!F227</f>
        <v>Exchange rate :</v>
      </c>
      <c r="B225" s="79">
        <f>Invoice!C227</f>
        <v>0</v>
      </c>
      <c r="C225" s="80">
        <f>Invoice!B227</f>
        <v>0</v>
      </c>
      <c r="D225" s="85">
        <f t="shared" si="8"/>
        <v>0</v>
      </c>
      <c r="E225" s="85">
        <f t="shared" si="9"/>
        <v>0</v>
      </c>
      <c r="F225" s="86">
        <f>Invoice!G227</f>
        <v>0</v>
      </c>
      <c r="G225" s="87">
        <f t="shared" si="10"/>
        <v>0</v>
      </c>
    </row>
    <row r="226" spans="1:7" s="84" customFormat="1" hidden="1">
      <c r="A226" s="100" t="str">
        <f>Invoice!F228</f>
        <v>Exchange rate :</v>
      </c>
      <c r="B226" s="79">
        <f>Invoice!C228</f>
        <v>0</v>
      </c>
      <c r="C226" s="80">
        <f>Invoice!B228</f>
        <v>0</v>
      </c>
      <c r="D226" s="85">
        <f t="shared" si="8"/>
        <v>0</v>
      </c>
      <c r="E226" s="85">
        <f t="shared" si="9"/>
        <v>0</v>
      </c>
      <c r="F226" s="86">
        <f>Invoice!G228</f>
        <v>0</v>
      </c>
      <c r="G226" s="87">
        <f t="shared" si="10"/>
        <v>0</v>
      </c>
    </row>
    <row r="227" spans="1:7" s="84" customFormat="1" hidden="1">
      <c r="A227" s="100" t="str">
        <f>Invoice!F229</f>
        <v>Exchange rate :</v>
      </c>
      <c r="B227" s="79">
        <f>Invoice!C229</f>
        <v>0</v>
      </c>
      <c r="C227" s="80">
        <f>Invoice!B229</f>
        <v>0</v>
      </c>
      <c r="D227" s="85">
        <f t="shared" si="8"/>
        <v>0</v>
      </c>
      <c r="E227" s="85">
        <f t="shared" si="9"/>
        <v>0</v>
      </c>
      <c r="F227" s="86">
        <f>Invoice!G229</f>
        <v>0</v>
      </c>
      <c r="G227" s="87">
        <f t="shared" si="10"/>
        <v>0</v>
      </c>
    </row>
    <row r="228" spans="1:7" s="84" customFormat="1" hidden="1">
      <c r="A228" s="100" t="str">
        <f>Invoice!F230</f>
        <v>Exchange rate :</v>
      </c>
      <c r="B228" s="79">
        <f>Invoice!C230</f>
        <v>0</v>
      </c>
      <c r="C228" s="80">
        <f>Invoice!B230</f>
        <v>0</v>
      </c>
      <c r="D228" s="85">
        <f t="shared" si="8"/>
        <v>0</v>
      </c>
      <c r="E228" s="85">
        <f t="shared" si="9"/>
        <v>0</v>
      </c>
      <c r="F228" s="86">
        <f>Invoice!G230</f>
        <v>0</v>
      </c>
      <c r="G228" s="87">
        <f t="shared" si="10"/>
        <v>0</v>
      </c>
    </row>
    <row r="229" spans="1:7" s="84" customFormat="1" hidden="1">
      <c r="A229" s="100" t="str">
        <f>Invoice!F231</f>
        <v>Exchange rate :</v>
      </c>
      <c r="B229" s="79">
        <f>Invoice!C231</f>
        <v>0</v>
      </c>
      <c r="C229" s="80">
        <f>Invoice!B231</f>
        <v>0</v>
      </c>
      <c r="D229" s="85">
        <f t="shared" si="8"/>
        <v>0</v>
      </c>
      <c r="E229" s="85">
        <f t="shared" si="9"/>
        <v>0</v>
      </c>
      <c r="F229" s="86">
        <f>Invoice!G231</f>
        <v>0</v>
      </c>
      <c r="G229" s="87">
        <f t="shared" si="10"/>
        <v>0</v>
      </c>
    </row>
    <row r="230" spans="1:7" s="84" customFormat="1" hidden="1">
      <c r="A230" s="100" t="str">
        <f>Invoice!F232</f>
        <v>Exchange rate :</v>
      </c>
      <c r="B230" s="79">
        <f>Invoice!C232</f>
        <v>0</v>
      </c>
      <c r="C230" s="80">
        <f>Invoice!B232</f>
        <v>0</v>
      </c>
      <c r="D230" s="85">
        <f t="shared" si="8"/>
        <v>0</v>
      </c>
      <c r="E230" s="85">
        <f t="shared" si="9"/>
        <v>0</v>
      </c>
      <c r="F230" s="86">
        <f>Invoice!G232</f>
        <v>0</v>
      </c>
      <c r="G230" s="87">
        <f t="shared" si="10"/>
        <v>0</v>
      </c>
    </row>
    <row r="231" spans="1:7" s="84" customFormat="1" hidden="1">
      <c r="A231" s="100" t="str">
        <f>Invoice!F233</f>
        <v>Exchange rate :</v>
      </c>
      <c r="B231" s="79">
        <f>Invoice!C233</f>
        <v>0</v>
      </c>
      <c r="C231" s="80">
        <f>Invoice!B233</f>
        <v>0</v>
      </c>
      <c r="D231" s="85">
        <f t="shared" si="8"/>
        <v>0</v>
      </c>
      <c r="E231" s="85">
        <f t="shared" si="9"/>
        <v>0</v>
      </c>
      <c r="F231" s="86">
        <f>Invoice!G233</f>
        <v>0</v>
      </c>
      <c r="G231" s="87">
        <f t="shared" si="10"/>
        <v>0</v>
      </c>
    </row>
    <row r="232" spans="1:7" s="84" customFormat="1" hidden="1">
      <c r="A232" s="100" t="str">
        <f>Invoice!F234</f>
        <v>Exchange rate :</v>
      </c>
      <c r="B232" s="79">
        <f>Invoice!C234</f>
        <v>0</v>
      </c>
      <c r="C232" s="80">
        <f>Invoice!B234</f>
        <v>0</v>
      </c>
      <c r="D232" s="85">
        <f t="shared" si="8"/>
        <v>0</v>
      </c>
      <c r="E232" s="85">
        <f t="shared" si="9"/>
        <v>0</v>
      </c>
      <c r="F232" s="86">
        <f>Invoice!G234</f>
        <v>0</v>
      </c>
      <c r="G232" s="87">
        <f t="shared" si="10"/>
        <v>0</v>
      </c>
    </row>
    <row r="233" spans="1:7" s="84" customFormat="1" hidden="1">
      <c r="A233" s="100" t="str">
        <f>Invoice!F235</f>
        <v>Exchange rate :</v>
      </c>
      <c r="B233" s="79">
        <f>Invoice!C235</f>
        <v>0</v>
      </c>
      <c r="C233" s="80">
        <f>Invoice!B235</f>
        <v>0</v>
      </c>
      <c r="D233" s="85">
        <f t="shared" si="8"/>
        <v>0</v>
      </c>
      <c r="E233" s="85">
        <f t="shared" si="9"/>
        <v>0</v>
      </c>
      <c r="F233" s="86">
        <f>Invoice!G235</f>
        <v>0</v>
      </c>
      <c r="G233" s="87">
        <f t="shared" si="10"/>
        <v>0</v>
      </c>
    </row>
    <row r="234" spans="1:7" s="84" customFormat="1" hidden="1">
      <c r="A234" s="100" t="str">
        <f>Invoice!F236</f>
        <v>Exchange rate :</v>
      </c>
      <c r="B234" s="79">
        <f>Invoice!C236</f>
        <v>0</v>
      </c>
      <c r="C234" s="80">
        <f>Invoice!B236</f>
        <v>0</v>
      </c>
      <c r="D234" s="85">
        <f t="shared" si="8"/>
        <v>0</v>
      </c>
      <c r="E234" s="85">
        <f t="shared" si="9"/>
        <v>0</v>
      </c>
      <c r="F234" s="86">
        <f>Invoice!G236</f>
        <v>0</v>
      </c>
      <c r="G234" s="87">
        <f t="shared" si="10"/>
        <v>0</v>
      </c>
    </row>
    <row r="235" spans="1:7" s="84" customFormat="1" hidden="1">
      <c r="A235" s="100" t="str">
        <f>Invoice!F237</f>
        <v>Exchange rate :</v>
      </c>
      <c r="B235" s="79">
        <f>Invoice!C237</f>
        <v>0</v>
      </c>
      <c r="C235" s="80">
        <f>Invoice!B237</f>
        <v>0</v>
      </c>
      <c r="D235" s="85">
        <f t="shared" si="8"/>
        <v>0</v>
      </c>
      <c r="E235" s="85">
        <f t="shared" si="9"/>
        <v>0</v>
      </c>
      <c r="F235" s="86">
        <f>Invoice!G237</f>
        <v>0</v>
      </c>
      <c r="G235" s="87">
        <f t="shared" si="10"/>
        <v>0</v>
      </c>
    </row>
    <row r="236" spans="1:7" s="84" customFormat="1" hidden="1">
      <c r="A236" s="100" t="str">
        <f>Invoice!F238</f>
        <v>Exchange rate :</v>
      </c>
      <c r="B236" s="79">
        <f>Invoice!C238</f>
        <v>0</v>
      </c>
      <c r="C236" s="80">
        <f>Invoice!B238</f>
        <v>0</v>
      </c>
      <c r="D236" s="85">
        <f t="shared" si="8"/>
        <v>0</v>
      </c>
      <c r="E236" s="85">
        <f t="shared" si="9"/>
        <v>0</v>
      </c>
      <c r="F236" s="86">
        <f>Invoice!G238</f>
        <v>0</v>
      </c>
      <c r="G236" s="87">
        <f t="shared" si="10"/>
        <v>0</v>
      </c>
    </row>
    <row r="237" spans="1:7" s="84" customFormat="1" hidden="1">
      <c r="A237" s="100" t="str">
        <f>Invoice!F239</f>
        <v>Exchange rate :</v>
      </c>
      <c r="B237" s="79">
        <f>Invoice!C239</f>
        <v>0</v>
      </c>
      <c r="C237" s="80">
        <f>Invoice!B239</f>
        <v>0</v>
      </c>
      <c r="D237" s="85">
        <f t="shared" si="8"/>
        <v>0</v>
      </c>
      <c r="E237" s="85">
        <f t="shared" si="9"/>
        <v>0</v>
      </c>
      <c r="F237" s="86">
        <f>Invoice!G239</f>
        <v>0</v>
      </c>
      <c r="G237" s="87">
        <f t="shared" si="10"/>
        <v>0</v>
      </c>
    </row>
    <row r="238" spans="1:7" s="84" customFormat="1" hidden="1">
      <c r="A238" s="100" t="str">
        <f>Invoice!F240</f>
        <v>Exchange rate :</v>
      </c>
      <c r="B238" s="79">
        <f>Invoice!C240</f>
        <v>0</v>
      </c>
      <c r="C238" s="80">
        <f>Invoice!B240</f>
        <v>0</v>
      </c>
      <c r="D238" s="85">
        <f t="shared" si="8"/>
        <v>0</v>
      </c>
      <c r="E238" s="85">
        <f t="shared" si="9"/>
        <v>0</v>
      </c>
      <c r="F238" s="86">
        <f>Invoice!G240</f>
        <v>0</v>
      </c>
      <c r="G238" s="87">
        <f t="shared" si="10"/>
        <v>0</v>
      </c>
    </row>
    <row r="239" spans="1:7" s="84" customFormat="1" hidden="1">
      <c r="A239" s="100" t="str">
        <f>Invoice!F241</f>
        <v>Exchange rate :</v>
      </c>
      <c r="B239" s="79">
        <f>Invoice!C241</f>
        <v>0</v>
      </c>
      <c r="C239" s="80">
        <f>Invoice!B241</f>
        <v>0</v>
      </c>
      <c r="D239" s="85">
        <f t="shared" si="8"/>
        <v>0</v>
      </c>
      <c r="E239" s="85">
        <f t="shared" si="9"/>
        <v>0</v>
      </c>
      <c r="F239" s="86">
        <f>Invoice!G241</f>
        <v>0</v>
      </c>
      <c r="G239" s="87">
        <f t="shared" si="10"/>
        <v>0</v>
      </c>
    </row>
    <row r="240" spans="1:7" s="84" customFormat="1" hidden="1">
      <c r="A240" s="100" t="str">
        <f>Invoice!F242</f>
        <v>Exchange rate :</v>
      </c>
      <c r="B240" s="79">
        <f>Invoice!C242</f>
        <v>0</v>
      </c>
      <c r="C240" s="80">
        <f>Invoice!B242</f>
        <v>0</v>
      </c>
      <c r="D240" s="85">
        <f t="shared" si="8"/>
        <v>0</v>
      </c>
      <c r="E240" s="85">
        <f t="shared" si="9"/>
        <v>0</v>
      </c>
      <c r="F240" s="86">
        <f>Invoice!G242</f>
        <v>0</v>
      </c>
      <c r="G240" s="87">
        <f t="shared" si="10"/>
        <v>0</v>
      </c>
    </row>
    <row r="241" spans="1:7" s="84" customFormat="1" hidden="1">
      <c r="A241" s="100" t="str">
        <f>Invoice!F243</f>
        <v>Exchange rate :</v>
      </c>
      <c r="B241" s="79">
        <f>Invoice!C243</f>
        <v>0</v>
      </c>
      <c r="C241" s="80">
        <f>Invoice!B243</f>
        <v>0</v>
      </c>
      <c r="D241" s="85">
        <f t="shared" si="8"/>
        <v>0</v>
      </c>
      <c r="E241" s="85">
        <f t="shared" si="9"/>
        <v>0</v>
      </c>
      <c r="F241" s="86">
        <f>Invoice!G243</f>
        <v>0</v>
      </c>
      <c r="G241" s="87">
        <f t="shared" si="10"/>
        <v>0</v>
      </c>
    </row>
    <row r="242" spans="1:7" s="84" customFormat="1" hidden="1">
      <c r="A242" s="100" t="str">
        <f>Invoice!F244</f>
        <v>Exchange rate :</v>
      </c>
      <c r="B242" s="79">
        <f>Invoice!C244</f>
        <v>0</v>
      </c>
      <c r="C242" s="80">
        <f>Invoice!B244</f>
        <v>0</v>
      </c>
      <c r="D242" s="85">
        <f t="shared" si="8"/>
        <v>0</v>
      </c>
      <c r="E242" s="85">
        <f t="shared" si="9"/>
        <v>0</v>
      </c>
      <c r="F242" s="86">
        <f>Invoice!G244</f>
        <v>0</v>
      </c>
      <c r="G242" s="87">
        <f t="shared" si="10"/>
        <v>0</v>
      </c>
    </row>
    <row r="243" spans="1:7" s="84" customFormat="1" hidden="1">
      <c r="A243" s="100" t="str">
        <f>Invoice!F245</f>
        <v>Exchange rate :</v>
      </c>
      <c r="B243" s="79">
        <f>Invoice!C245</f>
        <v>0</v>
      </c>
      <c r="C243" s="80">
        <f>Invoice!B245</f>
        <v>0</v>
      </c>
      <c r="D243" s="85">
        <f t="shared" si="8"/>
        <v>0</v>
      </c>
      <c r="E243" s="85">
        <f t="shared" si="9"/>
        <v>0</v>
      </c>
      <c r="F243" s="86">
        <f>Invoice!G245</f>
        <v>0</v>
      </c>
      <c r="G243" s="87">
        <f t="shared" si="10"/>
        <v>0</v>
      </c>
    </row>
    <row r="244" spans="1:7" s="84" customFormat="1" hidden="1">
      <c r="A244" s="100" t="str">
        <f>Invoice!F246</f>
        <v>Exchange rate :</v>
      </c>
      <c r="B244" s="79">
        <f>Invoice!C246</f>
        <v>0</v>
      </c>
      <c r="C244" s="80">
        <f>Invoice!B246</f>
        <v>0</v>
      </c>
      <c r="D244" s="85">
        <f t="shared" si="8"/>
        <v>0</v>
      </c>
      <c r="E244" s="85">
        <f t="shared" si="9"/>
        <v>0</v>
      </c>
      <c r="F244" s="86">
        <f>Invoice!G246</f>
        <v>0</v>
      </c>
      <c r="G244" s="87">
        <f t="shared" si="10"/>
        <v>0</v>
      </c>
    </row>
    <row r="245" spans="1:7" s="84" customFormat="1" hidden="1">
      <c r="A245" s="100" t="str">
        <f>Invoice!F247</f>
        <v>Exchange rate :</v>
      </c>
      <c r="B245" s="79">
        <f>Invoice!C247</f>
        <v>0</v>
      </c>
      <c r="C245" s="80">
        <f>Invoice!B247</f>
        <v>0</v>
      </c>
      <c r="D245" s="85">
        <f t="shared" si="8"/>
        <v>0</v>
      </c>
      <c r="E245" s="85">
        <f t="shared" si="9"/>
        <v>0</v>
      </c>
      <c r="F245" s="86">
        <f>Invoice!G247</f>
        <v>0</v>
      </c>
      <c r="G245" s="87">
        <f t="shared" si="10"/>
        <v>0</v>
      </c>
    </row>
    <row r="246" spans="1:7" s="84" customFormat="1" hidden="1">
      <c r="A246" s="100" t="str">
        <f>Invoice!F248</f>
        <v>Exchange rate :</v>
      </c>
      <c r="B246" s="79">
        <f>Invoice!C248</f>
        <v>0</v>
      </c>
      <c r="C246" s="80">
        <f>Invoice!B248</f>
        <v>0</v>
      </c>
      <c r="D246" s="85">
        <f t="shared" si="8"/>
        <v>0</v>
      </c>
      <c r="E246" s="85">
        <f t="shared" si="9"/>
        <v>0</v>
      </c>
      <c r="F246" s="86">
        <f>Invoice!G248</f>
        <v>0</v>
      </c>
      <c r="G246" s="87">
        <f t="shared" si="10"/>
        <v>0</v>
      </c>
    </row>
    <row r="247" spans="1:7" s="84" customFormat="1" hidden="1">
      <c r="A247" s="100" t="str">
        <f>Invoice!F249</f>
        <v>Exchange rate :</v>
      </c>
      <c r="B247" s="79">
        <f>Invoice!C249</f>
        <v>0</v>
      </c>
      <c r="C247" s="80">
        <f>Invoice!B249</f>
        <v>0</v>
      </c>
      <c r="D247" s="85">
        <f t="shared" si="8"/>
        <v>0</v>
      </c>
      <c r="E247" s="85">
        <f t="shared" si="9"/>
        <v>0</v>
      </c>
      <c r="F247" s="86">
        <f>Invoice!G249</f>
        <v>0</v>
      </c>
      <c r="G247" s="87">
        <f t="shared" si="10"/>
        <v>0</v>
      </c>
    </row>
    <row r="248" spans="1:7" s="84" customFormat="1" hidden="1">
      <c r="A248" s="100" t="str">
        <f>Invoice!F250</f>
        <v>Exchange rate :</v>
      </c>
      <c r="B248" s="79">
        <f>Invoice!C250</f>
        <v>0</v>
      </c>
      <c r="C248" s="80">
        <f>Invoice!B250</f>
        <v>0</v>
      </c>
      <c r="D248" s="85">
        <f t="shared" si="8"/>
        <v>0</v>
      </c>
      <c r="E248" s="85">
        <f t="shared" si="9"/>
        <v>0</v>
      </c>
      <c r="F248" s="86">
        <f>Invoice!G250</f>
        <v>0</v>
      </c>
      <c r="G248" s="87">
        <f t="shared" si="10"/>
        <v>0</v>
      </c>
    </row>
    <row r="249" spans="1:7" s="84" customFormat="1" hidden="1">
      <c r="A249" s="100" t="str">
        <f>Invoice!F251</f>
        <v>Exchange rate :</v>
      </c>
      <c r="B249" s="79">
        <f>Invoice!C251</f>
        <v>0</v>
      </c>
      <c r="C249" s="80">
        <f>Invoice!B251</f>
        <v>0</v>
      </c>
      <c r="D249" s="85">
        <f t="shared" si="8"/>
        <v>0</v>
      </c>
      <c r="E249" s="85">
        <f t="shared" si="9"/>
        <v>0</v>
      </c>
      <c r="F249" s="86">
        <f>Invoice!G251</f>
        <v>0</v>
      </c>
      <c r="G249" s="87">
        <f t="shared" si="10"/>
        <v>0</v>
      </c>
    </row>
    <row r="250" spans="1:7" s="84" customFormat="1" hidden="1">
      <c r="A250" s="100" t="str">
        <f>Invoice!F252</f>
        <v>Exchange rate :</v>
      </c>
      <c r="B250" s="79">
        <f>Invoice!C252</f>
        <v>0</v>
      </c>
      <c r="C250" s="80">
        <f>Invoice!B252</f>
        <v>0</v>
      </c>
      <c r="D250" s="85">
        <f t="shared" si="8"/>
        <v>0</v>
      </c>
      <c r="E250" s="85">
        <f t="shared" si="9"/>
        <v>0</v>
      </c>
      <c r="F250" s="86">
        <f>Invoice!G252</f>
        <v>0</v>
      </c>
      <c r="G250" s="87">
        <f t="shared" si="10"/>
        <v>0</v>
      </c>
    </row>
    <row r="251" spans="1:7" s="84" customFormat="1" hidden="1">
      <c r="A251" s="100" t="str">
        <f>Invoice!F253</f>
        <v>Exchange rate :</v>
      </c>
      <c r="B251" s="79">
        <f>Invoice!C253</f>
        <v>0</v>
      </c>
      <c r="C251" s="80">
        <f>Invoice!B253</f>
        <v>0</v>
      </c>
      <c r="D251" s="85">
        <f t="shared" si="8"/>
        <v>0</v>
      </c>
      <c r="E251" s="85">
        <f t="shared" si="9"/>
        <v>0</v>
      </c>
      <c r="F251" s="86">
        <f>Invoice!G253</f>
        <v>0</v>
      </c>
      <c r="G251" s="87">
        <f t="shared" si="10"/>
        <v>0</v>
      </c>
    </row>
    <row r="252" spans="1:7" s="84" customFormat="1" hidden="1">
      <c r="A252" s="100" t="str">
        <f>Invoice!F254</f>
        <v>Exchange rate :</v>
      </c>
      <c r="B252" s="79">
        <f>Invoice!C254</f>
        <v>0</v>
      </c>
      <c r="C252" s="80">
        <f>Invoice!B254</f>
        <v>0</v>
      </c>
      <c r="D252" s="85">
        <f t="shared" si="8"/>
        <v>0</v>
      </c>
      <c r="E252" s="85">
        <f t="shared" si="9"/>
        <v>0</v>
      </c>
      <c r="F252" s="86">
        <f>Invoice!G254</f>
        <v>0</v>
      </c>
      <c r="G252" s="87">
        <f t="shared" si="10"/>
        <v>0</v>
      </c>
    </row>
    <row r="253" spans="1:7" s="84" customFormat="1" hidden="1">
      <c r="A253" s="100" t="str">
        <f>Invoice!F255</f>
        <v>Exchange rate :</v>
      </c>
      <c r="B253" s="79">
        <f>Invoice!C255</f>
        <v>0</v>
      </c>
      <c r="C253" s="80">
        <f>Invoice!B255</f>
        <v>0</v>
      </c>
      <c r="D253" s="85">
        <f t="shared" si="8"/>
        <v>0</v>
      </c>
      <c r="E253" s="85">
        <f t="shared" si="9"/>
        <v>0</v>
      </c>
      <c r="F253" s="86">
        <f>Invoice!G255</f>
        <v>0</v>
      </c>
      <c r="G253" s="87">
        <f t="shared" si="10"/>
        <v>0</v>
      </c>
    </row>
    <row r="254" spans="1:7" s="84" customFormat="1" hidden="1">
      <c r="A254" s="100" t="str">
        <f>Invoice!F256</f>
        <v>Exchange rate :</v>
      </c>
      <c r="B254" s="79">
        <f>Invoice!C256</f>
        <v>0</v>
      </c>
      <c r="C254" s="80">
        <f>Invoice!B256</f>
        <v>0</v>
      </c>
      <c r="D254" s="85">
        <f t="shared" si="8"/>
        <v>0</v>
      </c>
      <c r="E254" s="85">
        <f t="shared" si="9"/>
        <v>0</v>
      </c>
      <c r="F254" s="86">
        <f>Invoice!G256</f>
        <v>0</v>
      </c>
      <c r="G254" s="87">
        <f t="shared" si="10"/>
        <v>0</v>
      </c>
    </row>
    <row r="255" spans="1:7" s="84" customFormat="1" hidden="1">
      <c r="A255" s="100" t="str">
        <f>Invoice!F257</f>
        <v>Exchange rate :</v>
      </c>
      <c r="B255" s="79">
        <f>Invoice!C257</f>
        <v>0</v>
      </c>
      <c r="C255" s="80">
        <f>Invoice!B257</f>
        <v>0</v>
      </c>
      <c r="D255" s="85">
        <f t="shared" si="8"/>
        <v>0</v>
      </c>
      <c r="E255" s="85">
        <f t="shared" si="9"/>
        <v>0</v>
      </c>
      <c r="F255" s="86">
        <f>Invoice!G257</f>
        <v>0</v>
      </c>
      <c r="G255" s="87">
        <f t="shared" si="10"/>
        <v>0</v>
      </c>
    </row>
    <row r="256" spans="1:7" s="84" customFormat="1" hidden="1">
      <c r="A256" s="100" t="str">
        <f>Invoice!F258</f>
        <v>Exchange rate :</v>
      </c>
      <c r="B256" s="79">
        <f>Invoice!C258</f>
        <v>0</v>
      </c>
      <c r="C256" s="80">
        <f>Invoice!B258</f>
        <v>0</v>
      </c>
      <c r="D256" s="85">
        <f t="shared" si="8"/>
        <v>0</v>
      </c>
      <c r="E256" s="85">
        <f t="shared" si="9"/>
        <v>0</v>
      </c>
      <c r="F256" s="86">
        <f>Invoice!G258</f>
        <v>0</v>
      </c>
      <c r="G256" s="87">
        <f t="shared" si="10"/>
        <v>0</v>
      </c>
    </row>
    <row r="257" spans="1:7" s="84" customFormat="1" hidden="1">
      <c r="A257" s="100" t="str">
        <f>Invoice!F259</f>
        <v>Exchange rate :</v>
      </c>
      <c r="B257" s="79">
        <f>Invoice!C259</f>
        <v>0</v>
      </c>
      <c r="C257" s="80">
        <f>Invoice!B259</f>
        <v>0</v>
      </c>
      <c r="D257" s="85">
        <f t="shared" ref="D257:D320" si="11">F257/$D$14</f>
        <v>0</v>
      </c>
      <c r="E257" s="85">
        <f t="shared" ref="E257:E320" si="12">G257/$D$14</f>
        <v>0</v>
      </c>
      <c r="F257" s="86">
        <f>Invoice!G259</f>
        <v>0</v>
      </c>
      <c r="G257" s="87">
        <f t="shared" ref="G257:G320" si="13">C257*F257</f>
        <v>0</v>
      </c>
    </row>
    <row r="258" spans="1:7" s="84" customFormat="1" hidden="1">
      <c r="A258" s="100" t="str">
        <f>Invoice!F260</f>
        <v>Exchange rate :</v>
      </c>
      <c r="B258" s="79">
        <f>Invoice!C260</f>
        <v>0</v>
      </c>
      <c r="C258" s="80">
        <f>Invoice!B260</f>
        <v>0</v>
      </c>
      <c r="D258" s="85">
        <f t="shared" si="11"/>
        <v>0</v>
      </c>
      <c r="E258" s="85">
        <f t="shared" si="12"/>
        <v>0</v>
      </c>
      <c r="F258" s="86">
        <f>Invoice!G260</f>
        <v>0</v>
      </c>
      <c r="G258" s="87">
        <f t="shared" si="13"/>
        <v>0</v>
      </c>
    </row>
    <row r="259" spans="1:7" s="84" customFormat="1" hidden="1">
      <c r="A259" s="100" t="str">
        <f>Invoice!F261</f>
        <v>Exchange rate :</v>
      </c>
      <c r="B259" s="79">
        <f>Invoice!C261</f>
        <v>0</v>
      </c>
      <c r="C259" s="80">
        <f>Invoice!B261</f>
        <v>0</v>
      </c>
      <c r="D259" s="85">
        <f t="shared" si="11"/>
        <v>0</v>
      </c>
      <c r="E259" s="85">
        <f t="shared" si="12"/>
        <v>0</v>
      </c>
      <c r="F259" s="86">
        <f>Invoice!G261</f>
        <v>0</v>
      </c>
      <c r="G259" s="87">
        <f t="shared" si="13"/>
        <v>0</v>
      </c>
    </row>
    <row r="260" spans="1:7" s="84" customFormat="1" hidden="1">
      <c r="A260" s="100" t="str">
        <f>Invoice!F262</f>
        <v>Exchange rate :</v>
      </c>
      <c r="B260" s="79">
        <f>Invoice!C262</f>
        <v>0</v>
      </c>
      <c r="C260" s="80">
        <f>Invoice!B262</f>
        <v>0</v>
      </c>
      <c r="D260" s="85">
        <f t="shared" si="11"/>
        <v>0</v>
      </c>
      <c r="E260" s="85">
        <f t="shared" si="12"/>
        <v>0</v>
      </c>
      <c r="F260" s="86">
        <f>Invoice!G262</f>
        <v>0</v>
      </c>
      <c r="G260" s="87">
        <f t="shared" si="13"/>
        <v>0</v>
      </c>
    </row>
    <row r="261" spans="1:7" s="84" customFormat="1" hidden="1">
      <c r="A261" s="100" t="str">
        <f>Invoice!F263</f>
        <v>Exchange rate :</v>
      </c>
      <c r="B261" s="79">
        <f>Invoice!C263</f>
        <v>0</v>
      </c>
      <c r="C261" s="80">
        <f>Invoice!B263</f>
        <v>0</v>
      </c>
      <c r="D261" s="85">
        <f t="shared" si="11"/>
        <v>0</v>
      </c>
      <c r="E261" s="85">
        <f t="shared" si="12"/>
        <v>0</v>
      </c>
      <c r="F261" s="86">
        <f>Invoice!G263</f>
        <v>0</v>
      </c>
      <c r="G261" s="87">
        <f t="shared" si="13"/>
        <v>0</v>
      </c>
    </row>
    <row r="262" spans="1:7" s="84" customFormat="1" hidden="1">
      <c r="A262" s="100" t="str">
        <f>Invoice!F264</f>
        <v>Exchange rate :</v>
      </c>
      <c r="B262" s="79">
        <f>Invoice!C264</f>
        <v>0</v>
      </c>
      <c r="C262" s="80">
        <f>Invoice!B264</f>
        <v>0</v>
      </c>
      <c r="D262" s="85">
        <f t="shared" si="11"/>
        <v>0</v>
      </c>
      <c r="E262" s="85">
        <f t="shared" si="12"/>
        <v>0</v>
      </c>
      <c r="F262" s="86">
        <f>Invoice!G264</f>
        <v>0</v>
      </c>
      <c r="G262" s="87">
        <f t="shared" si="13"/>
        <v>0</v>
      </c>
    </row>
    <row r="263" spans="1:7" s="84" customFormat="1" hidden="1">
      <c r="A263" s="100" t="str">
        <f>Invoice!F265</f>
        <v>Exchange rate :</v>
      </c>
      <c r="B263" s="79">
        <f>Invoice!C265</f>
        <v>0</v>
      </c>
      <c r="C263" s="80">
        <f>Invoice!B265</f>
        <v>0</v>
      </c>
      <c r="D263" s="85">
        <f t="shared" si="11"/>
        <v>0</v>
      </c>
      <c r="E263" s="85">
        <f t="shared" si="12"/>
        <v>0</v>
      </c>
      <c r="F263" s="86">
        <f>Invoice!G265</f>
        <v>0</v>
      </c>
      <c r="G263" s="87">
        <f t="shared" si="13"/>
        <v>0</v>
      </c>
    </row>
    <row r="264" spans="1:7" s="84" customFormat="1" hidden="1">
      <c r="A264" s="100" t="str">
        <f>Invoice!F266</f>
        <v>Exchange rate :</v>
      </c>
      <c r="B264" s="79">
        <f>Invoice!C266</f>
        <v>0</v>
      </c>
      <c r="C264" s="80">
        <f>Invoice!B266</f>
        <v>0</v>
      </c>
      <c r="D264" s="85">
        <f t="shared" si="11"/>
        <v>0</v>
      </c>
      <c r="E264" s="85">
        <f t="shared" si="12"/>
        <v>0</v>
      </c>
      <c r="F264" s="86">
        <f>Invoice!G266</f>
        <v>0</v>
      </c>
      <c r="G264" s="87">
        <f t="shared" si="13"/>
        <v>0</v>
      </c>
    </row>
    <row r="265" spans="1:7" s="84" customFormat="1" hidden="1">
      <c r="A265" s="100" t="str">
        <f>Invoice!F267</f>
        <v>Exchange rate :</v>
      </c>
      <c r="B265" s="79">
        <f>Invoice!C267</f>
        <v>0</v>
      </c>
      <c r="C265" s="80">
        <f>Invoice!B267</f>
        <v>0</v>
      </c>
      <c r="D265" s="85">
        <f t="shared" si="11"/>
        <v>0</v>
      </c>
      <c r="E265" s="85">
        <f t="shared" si="12"/>
        <v>0</v>
      </c>
      <c r="F265" s="86">
        <f>Invoice!G267</f>
        <v>0</v>
      </c>
      <c r="G265" s="87">
        <f t="shared" si="13"/>
        <v>0</v>
      </c>
    </row>
    <row r="266" spans="1:7" s="84" customFormat="1" hidden="1">
      <c r="A266" s="100" t="str">
        <f>Invoice!F268</f>
        <v>Exchange rate :</v>
      </c>
      <c r="B266" s="79">
        <f>Invoice!C268</f>
        <v>0</v>
      </c>
      <c r="C266" s="80">
        <f>Invoice!B268</f>
        <v>0</v>
      </c>
      <c r="D266" s="85">
        <f t="shared" si="11"/>
        <v>0</v>
      </c>
      <c r="E266" s="85">
        <f t="shared" si="12"/>
        <v>0</v>
      </c>
      <c r="F266" s="86">
        <f>Invoice!G268</f>
        <v>0</v>
      </c>
      <c r="G266" s="87">
        <f t="shared" si="13"/>
        <v>0</v>
      </c>
    </row>
    <row r="267" spans="1:7" s="84" customFormat="1" hidden="1">
      <c r="A267" s="100" t="str">
        <f>Invoice!F269</f>
        <v>Exchange rate :</v>
      </c>
      <c r="B267" s="79">
        <f>Invoice!C269</f>
        <v>0</v>
      </c>
      <c r="C267" s="80">
        <f>Invoice!B269</f>
        <v>0</v>
      </c>
      <c r="D267" s="85">
        <f t="shared" si="11"/>
        <v>0</v>
      </c>
      <c r="E267" s="85">
        <f t="shared" si="12"/>
        <v>0</v>
      </c>
      <c r="F267" s="86">
        <f>Invoice!G269</f>
        <v>0</v>
      </c>
      <c r="G267" s="87">
        <f t="shared" si="13"/>
        <v>0</v>
      </c>
    </row>
    <row r="268" spans="1:7" s="84" customFormat="1" hidden="1">
      <c r="A268" s="100" t="str">
        <f>Invoice!F270</f>
        <v>Exchange rate :</v>
      </c>
      <c r="B268" s="79">
        <f>Invoice!C270</f>
        <v>0</v>
      </c>
      <c r="C268" s="80">
        <f>Invoice!B270</f>
        <v>0</v>
      </c>
      <c r="D268" s="85">
        <f t="shared" si="11"/>
        <v>0</v>
      </c>
      <c r="E268" s="85">
        <f t="shared" si="12"/>
        <v>0</v>
      </c>
      <c r="F268" s="86">
        <f>Invoice!G270</f>
        <v>0</v>
      </c>
      <c r="G268" s="87">
        <f t="shared" si="13"/>
        <v>0</v>
      </c>
    </row>
    <row r="269" spans="1:7" s="84" customFormat="1" hidden="1">
      <c r="A269" s="100" t="str">
        <f>Invoice!F271</f>
        <v>Exchange rate :</v>
      </c>
      <c r="B269" s="79">
        <f>Invoice!C271</f>
        <v>0</v>
      </c>
      <c r="C269" s="80">
        <f>Invoice!B271</f>
        <v>0</v>
      </c>
      <c r="D269" s="85">
        <f t="shared" si="11"/>
        <v>0</v>
      </c>
      <c r="E269" s="85">
        <f t="shared" si="12"/>
        <v>0</v>
      </c>
      <c r="F269" s="86">
        <f>Invoice!G271</f>
        <v>0</v>
      </c>
      <c r="G269" s="87">
        <f t="shared" si="13"/>
        <v>0</v>
      </c>
    </row>
    <row r="270" spans="1:7" s="84" customFormat="1" hidden="1">
      <c r="A270" s="100" t="str">
        <f>Invoice!F272</f>
        <v>Exchange rate :</v>
      </c>
      <c r="B270" s="79">
        <f>Invoice!C272</f>
        <v>0</v>
      </c>
      <c r="C270" s="80">
        <f>Invoice!B272</f>
        <v>0</v>
      </c>
      <c r="D270" s="85">
        <f t="shared" si="11"/>
        <v>0</v>
      </c>
      <c r="E270" s="85">
        <f t="shared" si="12"/>
        <v>0</v>
      </c>
      <c r="F270" s="86">
        <f>Invoice!G272</f>
        <v>0</v>
      </c>
      <c r="G270" s="87">
        <f t="shared" si="13"/>
        <v>0</v>
      </c>
    </row>
    <row r="271" spans="1:7" s="84" customFormat="1" hidden="1">
      <c r="A271" s="100" t="str">
        <f>Invoice!F273</f>
        <v>Exchange rate :</v>
      </c>
      <c r="B271" s="79">
        <f>Invoice!C273</f>
        <v>0</v>
      </c>
      <c r="C271" s="80">
        <f>Invoice!B273</f>
        <v>0</v>
      </c>
      <c r="D271" s="85">
        <f t="shared" si="11"/>
        <v>0</v>
      </c>
      <c r="E271" s="85">
        <f t="shared" si="12"/>
        <v>0</v>
      </c>
      <c r="F271" s="86">
        <f>Invoice!G273</f>
        <v>0</v>
      </c>
      <c r="G271" s="87">
        <f t="shared" si="13"/>
        <v>0</v>
      </c>
    </row>
    <row r="272" spans="1:7" s="84" customFormat="1" hidden="1">
      <c r="A272" s="100" t="str">
        <f>Invoice!F274</f>
        <v>Exchange rate :</v>
      </c>
      <c r="B272" s="79">
        <f>Invoice!C274</f>
        <v>0</v>
      </c>
      <c r="C272" s="80">
        <f>Invoice!B274</f>
        <v>0</v>
      </c>
      <c r="D272" s="85">
        <f t="shared" si="11"/>
        <v>0</v>
      </c>
      <c r="E272" s="85">
        <f t="shared" si="12"/>
        <v>0</v>
      </c>
      <c r="F272" s="86">
        <f>Invoice!G274</f>
        <v>0</v>
      </c>
      <c r="G272" s="87">
        <f t="shared" si="13"/>
        <v>0</v>
      </c>
    </row>
    <row r="273" spans="1:7" s="84" customFormat="1" hidden="1">
      <c r="A273" s="100" t="str">
        <f>Invoice!F275</f>
        <v>Exchange rate :</v>
      </c>
      <c r="B273" s="79">
        <f>Invoice!C275</f>
        <v>0</v>
      </c>
      <c r="C273" s="80">
        <f>Invoice!B275</f>
        <v>0</v>
      </c>
      <c r="D273" s="85">
        <f t="shared" si="11"/>
        <v>0</v>
      </c>
      <c r="E273" s="85">
        <f t="shared" si="12"/>
        <v>0</v>
      </c>
      <c r="F273" s="86">
        <f>Invoice!G275</f>
        <v>0</v>
      </c>
      <c r="G273" s="87">
        <f t="shared" si="13"/>
        <v>0</v>
      </c>
    </row>
    <row r="274" spans="1:7" s="84" customFormat="1" hidden="1">
      <c r="A274" s="100" t="str">
        <f>Invoice!F276</f>
        <v>Exchange rate :</v>
      </c>
      <c r="B274" s="79">
        <f>Invoice!C276</f>
        <v>0</v>
      </c>
      <c r="C274" s="80">
        <f>Invoice!B276</f>
        <v>0</v>
      </c>
      <c r="D274" s="85">
        <f t="shared" si="11"/>
        <v>0</v>
      </c>
      <c r="E274" s="85">
        <f t="shared" si="12"/>
        <v>0</v>
      </c>
      <c r="F274" s="86">
        <f>Invoice!G276</f>
        <v>0</v>
      </c>
      <c r="G274" s="87">
        <f t="shared" si="13"/>
        <v>0</v>
      </c>
    </row>
    <row r="275" spans="1:7" s="84" customFormat="1" hidden="1">
      <c r="A275" s="100" t="str">
        <f>Invoice!F277</f>
        <v>Exchange rate :</v>
      </c>
      <c r="B275" s="79">
        <f>Invoice!C277</f>
        <v>0</v>
      </c>
      <c r="C275" s="80">
        <f>Invoice!B277</f>
        <v>0</v>
      </c>
      <c r="D275" s="85">
        <f t="shared" si="11"/>
        <v>0</v>
      </c>
      <c r="E275" s="85">
        <f t="shared" si="12"/>
        <v>0</v>
      </c>
      <c r="F275" s="86">
        <f>Invoice!G277</f>
        <v>0</v>
      </c>
      <c r="G275" s="87">
        <f t="shared" si="13"/>
        <v>0</v>
      </c>
    </row>
    <row r="276" spans="1:7" s="84" customFormat="1" hidden="1">
      <c r="A276" s="100" t="str">
        <f>Invoice!F278</f>
        <v>Exchange rate :</v>
      </c>
      <c r="B276" s="79">
        <f>Invoice!C278</f>
        <v>0</v>
      </c>
      <c r="C276" s="80">
        <f>Invoice!B278</f>
        <v>0</v>
      </c>
      <c r="D276" s="85">
        <f t="shared" si="11"/>
        <v>0</v>
      </c>
      <c r="E276" s="85">
        <f t="shared" si="12"/>
        <v>0</v>
      </c>
      <c r="F276" s="86">
        <f>Invoice!G278</f>
        <v>0</v>
      </c>
      <c r="G276" s="87">
        <f t="shared" si="13"/>
        <v>0</v>
      </c>
    </row>
    <row r="277" spans="1:7" s="84" customFormat="1" hidden="1">
      <c r="A277" s="100" t="str">
        <f>Invoice!F279</f>
        <v>Exchange rate :</v>
      </c>
      <c r="B277" s="79">
        <f>Invoice!C279</f>
        <v>0</v>
      </c>
      <c r="C277" s="80">
        <f>Invoice!B279</f>
        <v>0</v>
      </c>
      <c r="D277" s="85">
        <f t="shared" si="11"/>
        <v>0</v>
      </c>
      <c r="E277" s="85">
        <f t="shared" si="12"/>
        <v>0</v>
      </c>
      <c r="F277" s="86">
        <f>Invoice!G279</f>
        <v>0</v>
      </c>
      <c r="G277" s="87">
        <f t="shared" si="13"/>
        <v>0</v>
      </c>
    </row>
    <row r="278" spans="1:7" s="84" customFormat="1" hidden="1">
      <c r="A278" s="100" t="str">
        <f>Invoice!F280</f>
        <v>Exchange rate :</v>
      </c>
      <c r="B278" s="79">
        <f>Invoice!C280</f>
        <v>0</v>
      </c>
      <c r="C278" s="80">
        <f>Invoice!B280</f>
        <v>0</v>
      </c>
      <c r="D278" s="85">
        <f t="shared" si="11"/>
        <v>0</v>
      </c>
      <c r="E278" s="85">
        <f t="shared" si="12"/>
        <v>0</v>
      </c>
      <c r="F278" s="86">
        <f>Invoice!G280</f>
        <v>0</v>
      </c>
      <c r="G278" s="87">
        <f t="shared" si="13"/>
        <v>0</v>
      </c>
    </row>
    <row r="279" spans="1:7" s="84" customFormat="1" hidden="1">
      <c r="A279" s="100" t="str">
        <f>Invoice!F281</f>
        <v>Exchange rate :</v>
      </c>
      <c r="B279" s="79">
        <f>Invoice!C281</f>
        <v>0</v>
      </c>
      <c r="C279" s="80">
        <f>Invoice!B281</f>
        <v>0</v>
      </c>
      <c r="D279" s="85">
        <f t="shared" si="11"/>
        <v>0</v>
      </c>
      <c r="E279" s="85">
        <f t="shared" si="12"/>
        <v>0</v>
      </c>
      <c r="F279" s="86">
        <f>Invoice!G281</f>
        <v>0</v>
      </c>
      <c r="G279" s="87">
        <f t="shared" si="13"/>
        <v>0</v>
      </c>
    </row>
    <row r="280" spans="1:7" s="84" customFormat="1" hidden="1">
      <c r="A280" s="100" t="str">
        <f>Invoice!F282</f>
        <v>Exchange rate :</v>
      </c>
      <c r="B280" s="79">
        <f>Invoice!C282</f>
        <v>0</v>
      </c>
      <c r="C280" s="80">
        <f>Invoice!B282</f>
        <v>0</v>
      </c>
      <c r="D280" s="85">
        <f t="shared" si="11"/>
        <v>0</v>
      </c>
      <c r="E280" s="85">
        <f t="shared" si="12"/>
        <v>0</v>
      </c>
      <c r="F280" s="86">
        <f>Invoice!G282</f>
        <v>0</v>
      </c>
      <c r="G280" s="87">
        <f t="shared" si="13"/>
        <v>0</v>
      </c>
    </row>
    <row r="281" spans="1:7" s="84" customFormat="1" hidden="1">
      <c r="A281" s="100" t="str">
        <f>Invoice!F283</f>
        <v>Exchange rate :</v>
      </c>
      <c r="B281" s="79">
        <f>Invoice!C283</f>
        <v>0</v>
      </c>
      <c r="C281" s="80">
        <f>Invoice!B283</f>
        <v>0</v>
      </c>
      <c r="D281" s="85">
        <f t="shared" si="11"/>
        <v>0</v>
      </c>
      <c r="E281" s="85">
        <f t="shared" si="12"/>
        <v>0</v>
      </c>
      <c r="F281" s="86">
        <f>Invoice!G283</f>
        <v>0</v>
      </c>
      <c r="G281" s="87">
        <f t="shared" si="13"/>
        <v>0</v>
      </c>
    </row>
    <row r="282" spans="1:7" s="84" customFormat="1" hidden="1">
      <c r="A282" s="100" t="str">
        <f>Invoice!F284</f>
        <v>Exchange rate :</v>
      </c>
      <c r="B282" s="79">
        <f>Invoice!C284</f>
        <v>0</v>
      </c>
      <c r="C282" s="80">
        <f>Invoice!B284</f>
        <v>0</v>
      </c>
      <c r="D282" s="85">
        <f t="shared" si="11"/>
        <v>0</v>
      </c>
      <c r="E282" s="85">
        <f t="shared" si="12"/>
        <v>0</v>
      </c>
      <c r="F282" s="86">
        <f>Invoice!G284</f>
        <v>0</v>
      </c>
      <c r="G282" s="87">
        <f t="shared" si="13"/>
        <v>0</v>
      </c>
    </row>
    <row r="283" spans="1:7" s="84" customFormat="1" hidden="1">
      <c r="A283" s="100" t="str">
        <f>Invoice!F285</f>
        <v>Exchange rate :</v>
      </c>
      <c r="B283" s="79">
        <f>Invoice!C285</f>
        <v>0</v>
      </c>
      <c r="C283" s="80">
        <f>Invoice!B285</f>
        <v>0</v>
      </c>
      <c r="D283" s="85">
        <f t="shared" si="11"/>
        <v>0</v>
      </c>
      <c r="E283" s="85">
        <f t="shared" si="12"/>
        <v>0</v>
      </c>
      <c r="F283" s="86">
        <f>Invoice!G285</f>
        <v>0</v>
      </c>
      <c r="G283" s="87">
        <f t="shared" si="13"/>
        <v>0</v>
      </c>
    </row>
    <row r="284" spans="1:7" s="84" customFormat="1" hidden="1">
      <c r="A284" s="100" t="str">
        <f>Invoice!F286</f>
        <v>Exchange rate :</v>
      </c>
      <c r="B284" s="79">
        <f>Invoice!C286</f>
        <v>0</v>
      </c>
      <c r="C284" s="80">
        <f>Invoice!B286</f>
        <v>0</v>
      </c>
      <c r="D284" s="85">
        <f t="shared" si="11"/>
        <v>0</v>
      </c>
      <c r="E284" s="85">
        <f t="shared" si="12"/>
        <v>0</v>
      </c>
      <c r="F284" s="86">
        <f>Invoice!G286</f>
        <v>0</v>
      </c>
      <c r="G284" s="87">
        <f t="shared" si="13"/>
        <v>0</v>
      </c>
    </row>
    <row r="285" spans="1:7" s="84" customFormat="1" hidden="1">
      <c r="A285" s="100" t="str">
        <f>Invoice!F287</f>
        <v>Exchange rate :</v>
      </c>
      <c r="B285" s="79">
        <f>Invoice!C287</f>
        <v>0</v>
      </c>
      <c r="C285" s="80">
        <f>Invoice!B287</f>
        <v>0</v>
      </c>
      <c r="D285" s="85">
        <f t="shared" si="11"/>
        <v>0</v>
      </c>
      <c r="E285" s="85">
        <f t="shared" si="12"/>
        <v>0</v>
      </c>
      <c r="F285" s="86">
        <f>Invoice!G287</f>
        <v>0</v>
      </c>
      <c r="G285" s="87">
        <f t="shared" si="13"/>
        <v>0</v>
      </c>
    </row>
    <row r="286" spans="1:7" s="84" customFormat="1" hidden="1">
      <c r="A286" s="100" t="str">
        <f>Invoice!F288</f>
        <v>Exchange rate :</v>
      </c>
      <c r="B286" s="79">
        <f>Invoice!C288</f>
        <v>0</v>
      </c>
      <c r="C286" s="80">
        <f>Invoice!B288</f>
        <v>0</v>
      </c>
      <c r="D286" s="85">
        <f t="shared" si="11"/>
        <v>0</v>
      </c>
      <c r="E286" s="85">
        <f t="shared" si="12"/>
        <v>0</v>
      </c>
      <c r="F286" s="86">
        <f>Invoice!G288</f>
        <v>0</v>
      </c>
      <c r="G286" s="87">
        <f t="shared" si="13"/>
        <v>0</v>
      </c>
    </row>
    <row r="287" spans="1:7" s="84" customFormat="1" hidden="1">
      <c r="A287" s="100" t="str">
        <f>Invoice!F289</f>
        <v>Exchange rate :</v>
      </c>
      <c r="B287" s="79">
        <f>Invoice!C289</f>
        <v>0</v>
      </c>
      <c r="C287" s="80">
        <f>Invoice!B289</f>
        <v>0</v>
      </c>
      <c r="D287" s="85">
        <f t="shared" si="11"/>
        <v>0</v>
      </c>
      <c r="E287" s="85">
        <f t="shared" si="12"/>
        <v>0</v>
      </c>
      <c r="F287" s="86">
        <f>Invoice!G289</f>
        <v>0</v>
      </c>
      <c r="G287" s="87">
        <f t="shared" si="13"/>
        <v>0</v>
      </c>
    </row>
    <row r="288" spans="1:7" s="84" customFormat="1" hidden="1">
      <c r="A288" s="100" t="str">
        <f>Invoice!F290</f>
        <v>Exchange rate :</v>
      </c>
      <c r="B288" s="79">
        <f>Invoice!C290</f>
        <v>0</v>
      </c>
      <c r="C288" s="80">
        <f>Invoice!B290</f>
        <v>0</v>
      </c>
      <c r="D288" s="85">
        <f t="shared" si="11"/>
        <v>0</v>
      </c>
      <c r="E288" s="85">
        <f t="shared" si="12"/>
        <v>0</v>
      </c>
      <c r="F288" s="86">
        <f>Invoice!G290</f>
        <v>0</v>
      </c>
      <c r="G288" s="87">
        <f t="shared" si="13"/>
        <v>0</v>
      </c>
    </row>
    <row r="289" spans="1:7" s="84" customFormat="1" hidden="1">
      <c r="A289" s="100" t="str">
        <f>Invoice!F291</f>
        <v>Exchange rate :</v>
      </c>
      <c r="B289" s="79">
        <f>Invoice!C291</f>
        <v>0</v>
      </c>
      <c r="C289" s="80">
        <f>Invoice!B291</f>
        <v>0</v>
      </c>
      <c r="D289" s="85">
        <f t="shared" si="11"/>
        <v>0</v>
      </c>
      <c r="E289" s="85">
        <f t="shared" si="12"/>
        <v>0</v>
      </c>
      <c r="F289" s="86">
        <f>Invoice!G291</f>
        <v>0</v>
      </c>
      <c r="G289" s="87">
        <f t="shared" si="13"/>
        <v>0</v>
      </c>
    </row>
    <row r="290" spans="1:7" s="84" customFormat="1" hidden="1">
      <c r="A290" s="100" t="str">
        <f>Invoice!F292</f>
        <v>Exchange rate :</v>
      </c>
      <c r="B290" s="79">
        <f>Invoice!C292</f>
        <v>0</v>
      </c>
      <c r="C290" s="80">
        <f>Invoice!B292</f>
        <v>0</v>
      </c>
      <c r="D290" s="85">
        <f t="shared" si="11"/>
        <v>0</v>
      </c>
      <c r="E290" s="85">
        <f t="shared" si="12"/>
        <v>0</v>
      </c>
      <c r="F290" s="86">
        <f>Invoice!G292</f>
        <v>0</v>
      </c>
      <c r="G290" s="87">
        <f t="shared" si="13"/>
        <v>0</v>
      </c>
    </row>
    <row r="291" spans="1:7" s="84" customFormat="1" hidden="1">
      <c r="A291" s="100" t="str">
        <f>Invoice!F293</f>
        <v>Exchange rate :</v>
      </c>
      <c r="B291" s="79">
        <f>Invoice!C293</f>
        <v>0</v>
      </c>
      <c r="C291" s="80">
        <f>Invoice!B293</f>
        <v>0</v>
      </c>
      <c r="D291" s="85">
        <f t="shared" si="11"/>
        <v>0</v>
      </c>
      <c r="E291" s="85">
        <f t="shared" si="12"/>
        <v>0</v>
      </c>
      <c r="F291" s="86">
        <f>Invoice!G293</f>
        <v>0</v>
      </c>
      <c r="G291" s="87">
        <f t="shared" si="13"/>
        <v>0</v>
      </c>
    </row>
    <row r="292" spans="1:7" s="84" customFormat="1" hidden="1">
      <c r="A292" s="100" t="str">
        <f>Invoice!F294</f>
        <v>Exchange rate :</v>
      </c>
      <c r="B292" s="79">
        <f>Invoice!C294</f>
        <v>0</v>
      </c>
      <c r="C292" s="80">
        <f>Invoice!B294</f>
        <v>0</v>
      </c>
      <c r="D292" s="85">
        <f t="shared" si="11"/>
        <v>0</v>
      </c>
      <c r="E292" s="85">
        <f t="shared" si="12"/>
        <v>0</v>
      </c>
      <c r="F292" s="86">
        <f>Invoice!G294</f>
        <v>0</v>
      </c>
      <c r="G292" s="87">
        <f t="shared" si="13"/>
        <v>0</v>
      </c>
    </row>
    <row r="293" spans="1:7" s="84" customFormat="1" hidden="1">
      <c r="A293" s="100" t="str">
        <f>Invoice!F295</f>
        <v>Exchange rate :</v>
      </c>
      <c r="B293" s="79">
        <f>Invoice!C295</f>
        <v>0</v>
      </c>
      <c r="C293" s="80">
        <f>Invoice!B295</f>
        <v>0</v>
      </c>
      <c r="D293" s="85">
        <f t="shared" si="11"/>
        <v>0</v>
      </c>
      <c r="E293" s="85">
        <f t="shared" si="12"/>
        <v>0</v>
      </c>
      <c r="F293" s="86">
        <f>Invoice!G295</f>
        <v>0</v>
      </c>
      <c r="G293" s="87">
        <f t="shared" si="13"/>
        <v>0</v>
      </c>
    </row>
    <row r="294" spans="1:7" s="84" customFormat="1" hidden="1">
      <c r="A294" s="100" t="str">
        <f>Invoice!F296</f>
        <v>Exchange rate :</v>
      </c>
      <c r="B294" s="79">
        <f>Invoice!C296</f>
        <v>0</v>
      </c>
      <c r="C294" s="80">
        <f>Invoice!B296</f>
        <v>0</v>
      </c>
      <c r="D294" s="85">
        <f t="shared" si="11"/>
        <v>0</v>
      </c>
      <c r="E294" s="85">
        <f t="shared" si="12"/>
        <v>0</v>
      </c>
      <c r="F294" s="86">
        <f>Invoice!G296</f>
        <v>0</v>
      </c>
      <c r="G294" s="87">
        <f t="shared" si="13"/>
        <v>0</v>
      </c>
    </row>
    <row r="295" spans="1:7" s="84" customFormat="1" hidden="1">
      <c r="A295" s="100" t="str">
        <f>Invoice!F297</f>
        <v>Exchange rate :</v>
      </c>
      <c r="B295" s="79">
        <f>Invoice!C297</f>
        <v>0</v>
      </c>
      <c r="C295" s="80">
        <f>Invoice!B297</f>
        <v>0</v>
      </c>
      <c r="D295" s="85">
        <f t="shared" si="11"/>
        <v>0</v>
      </c>
      <c r="E295" s="85">
        <f t="shared" si="12"/>
        <v>0</v>
      </c>
      <c r="F295" s="86">
        <f>Invoice!G297</f>
        <v>0</v>
      </c>
      <c r="G295" s="87">
        <f t="shared" si="13"/>
        <v>0</v>
      </c>
    </row>
    <row r="296" spans="1:7" s="84" customFormat="1" hidden="1">
      <c r="A296" s="100" t="str">
        <f>Invoice!F298</f>
        <v>Exchange rate :</v>
      </c>
      <c r="B296" s="79">
        <f>Invoice!C298</f>
        <v>0</v>
      </c>
      <c r="C296" s="80">
        <f>Invoice!B298</f>
        <v>0</v>
      </c>
      <c r="D296" s="85">
        <f t="shared" si="11"/>
        <v>0</v>
      </c>
      <c r="E296" s="85">
        <f t="shared" si="12"/>
        <v>0</v>
      </c>
      <c r="F296" s="86">
        <f>Invoice!G298</f>
        <v>0</v>
      </c>
      <c r="G296" s="87">
        <f t="shared" si="13"/>
        <v>0</v>
      </c>
    </row>
    <row r="297" spans="1:7" s="84" customFormat="1" hidden="1">
      <c r="A297" s="100" t="str">
        <f>Invoice!F299</f>
        <v>Exchange rate :</v>
      </c>
      <c r="B297" s="79">
        <f>Invoice!C299</f>
        <v>0</v>
      </c>
      <c r="C297" s="80">
        <f>Invoice!B299</f>
        <v>0</v>
      </c>
      <c r="D297" s="85">
        <f t="shared" si="11"/>
        <v>0</v>
      </c>
      <c r="E297" s="85">
        <f t="shared" si="12"/>
        <v>0</v>
      </c>
      <c r="F297" s="86">
        <f>Invoice!G299</f>
        <v>0</v>
      </c>
      <c r="G297" s="87">
        <f t="shared" si="13"/>
        <v>0</v>
      </c>
    </row>
    <row r="298" spans="1:7" s="84" customFormat="1" hidden="1">
      <c r="A298" s="100" t="str">
        <f>Invoice!F300</f>
        <v>Exchange rate :</v>
      </c>
      <c r="B298" s="79">
        <f>Invoice!C300</f>
        <v>0</v>
      </c>
      <c r="C298" s="80">
        <f>Invoice!B300</f>
        <v>0</v>
      </c>
      <c r="D298" s="85">
        <f t="shared" si="11"/>
        <v>0</v>
      </c>
      <c r="E298" s="85">
        <f t="shared" si="12"/>
        <v>0</v>
      </c>
      <c r="F298" s="86">
        <f>Invoice!G300</f>
        <v>0</v>
      </c>
      <c r="G298" s="87">
        <f t="shared" si="13"/>
        <v>0</v>
      </c>
    </row>
    <row r="299" spans="1:7" s="84" customFormat="1" hidden="1">
      <c r="A299" s="100" t="str">
        <f>Invoice!F301</f>
        <v>Exchange rate :</v>
      </c>
      <c r="B299" s="79">
        <f>Invoice!C301</f>
        <v>0</v>
      </c>
      <c r="C299" s="80">
        <f>Invoice!B301</f>
        <v>0</v>
      </c>
      <c r="D299" s="85">
        <f t="shared" si="11"/>
        <v>0</v>
      </c>
      <c r="E299" s="85">
        <f t="shared" si="12"/>
        <v>0</v>
      </c>
      <c r="F299" s="86">
        <f>Invoice!G301</f>
        <v>0</v>
      </c>
      <c r="G299" s="87">
        <f t="shared" si="13"/>
        <v>0</v>
      </c>
    </row>
    <row r="300" spans="1:7" s="84" customFormat="1" hidden="1">
      <c r="A300" s="100" t="str">
        <f>Invoice!F302</f>
        <v>Exchange rate :</v>
      </c>
      <c r="B300" s="79">
        <f>Invoice!C302</f>
        <v>0</v>
      </c>
      <c r="C300" s="80">
        <f>Invoice!B302</f>
        <v>0</v>
      </c>
      <c r="D300" s="85">
        <f t="shared" si="11"/>
        <v>0</v>
      </c>
      <c r="E300" s="85">
        <f t="shared" si="12"/>
        <v>0</v>
      </c>
      <c r="F300" s="86">
        <f>Invoice!G302</f>
        <v>0</v>
      </c>
      <c r="G300" s="87">
        <f t="shared" si="13"/>
        <v>0</v>
      </c>
    </row>
    <row r="301" spans="1:7" s="84" customFormat="1" hidden="1">
      <c r="A301" s="100" t="str">
        <f>Invoice!F303</f>
        <v>Exchange rate :</v>
      </c>
      <c r="B301" s="79">
        <f>Invoice!C303</f>
        <v>0</v>
      </c>
      <c r="C301" s="80">
        <f>Invoice!B303</f>
        <v>0</v>
      </c>
      <c r="D301" s="85">
        <f t="shared" si="11"/>
        <v>0</v>
      </c>
      <c r="E301" s="85">
        <f t="shared" si="12"/>
        <v>0</v>
      </c>
      <c r="F301" s="86">
        <f>Invoice!G303</f>
        <v>0</v>
      </c>
      <c r="G301" s="87">
        <f t="shared" si="13"/>
        <v>0</v>
      </c>
    </row>
    <row r="302" spans="1:7" s="84" customFormat="1" hidden="1">
      <c r="A302" s="100" t="str">
        <f>Invoice!F304</f>
        <v>Exchange rate :</v>
      </c>
      <c r="B302" s="79">
        <f>Invoice!C304</f>
        <v>0</v>
      </c>
      <c r="C302" s="80">
        <f>Invoice!B304</f>
        <v>0</v>
      </c>
      <c r="D302" s="85">
        <f t="shared" si="11"/>
        <v>0</v>
      </c>
      <c r="E302" s="85">
        <f t="shared" si="12"/>
        <v>0</v>
      </c>
      <c r="F302" s="86">
        <f>Invoice!G304</f>
        <v>0</v>
      </c>
      <c r="G302" s="87">
        <f t="shared" si="13"/>
        <v>0</v>
      </c>
    </row>
    <row r="303" spans="1:7" s="84" customFormat="1" hidden="1">
      <c r="A303" s="100" t="str">
        <f>Invoice!F305</f>
        <v>Exchange rate :</v>
      </c>
      <c r="B303" s="79">
        <f>Invoice!C305</f>
        <v>0</v>
      </c>
      <c r="C303" s="80">
        <f>Invoice!B305</f>
        <v>0</v>
      </c>
      <c r="D303" s="85">
        <f t="shared" si="11"/>
        <v>0</v>
      </c>
      <c r="E303" s="85">
        <f t="shared" si="12"/>
        <v>0</v>
      </c>
      <c r="F303" s="86">
        <f>Invoice!G305</f>
        <v>0</v>
      </c>
      <c r="G303" s="87">
        <f t="shared" si="13"/>
        <v>0</v>
      </c>
    </row>
    <row r="304" spans="1:7" s="84" customFormat="1" hidden="1">
      <c r="A304" s="100" t="str">
        <f>Invoice!F306</f>
        <v>Exchange rate :</v>
      </c>
      <c r="B304" s="79">
        <f>Invoice!C306</f>
        <v>0</v>
      </c>
      <c r="C304" s="80">
        <f>Invoice!B306</f>
        <v>0</v>
      </c>
      <c r="D304" s="85">
        <f t="shared" si="11"/>
        <v>0</v>
      </c>
      <c r="E304" s="85">
        <f t="shared" si="12"/>
        <v>0</v>
      </c>
      <c r="F304" s="86">
        <f>Invoice!G306</f>
        <v>0</v>
      </c>
      <c r="G304" s="87">
        <f t="shared" si="13"/>
        <v>0</v>
      </c>
    </row>
    <row r="305" spans="1:7" s="84" customFormat="1" hidden="1">
      <c r="A305" s="100" t="str">
        <f>Invoice!F307</f>
        <v>Exchange rate :</v>
      </c>
      <c r="B305" s="79">
        <f>Invoice!C307</f>
        <v>0</v>
      </c>
      <c r="C305" s="80">
        <f>Invoice!B307</f>
        <v>0</v>
      </c>
      <c r="D305" s="85">
        <f t="shared" si="11"/>
        <v>0</v>
      </c>
      <c r="E305" s="85">
        <f t="shared" si="12"/>
        <v>0</v>
      </c>
      <c r="F305" s="86">
        <f>Invoice!G307</f>
        <v>0</v>
      </c>
      <c r="G305" s="87">
        <f t="shared" si="13"/>
        <v>0</v>
      </c>
    </row>
    <row r="306" spans="1:7" s="84" customFormat="1" hidden="1">
      <c r="A306" s="100" t="str">
        <f>Invoice!F308</f>
        <v>Exchange rate :</v>
      </c>
      <c r="B306" s="79">
        <f>Invoice!C308</f>
        <v>0</v>
      </c>
      <c r="C306" s="80">
        <f>Invoice!B308</f>
        <v>0</v>
      </c>
      <c r="D306" s="85">
        <f t="shared" si="11"/>
        <v>0</v>
      </c>
      <c r="E306" s="85">
        <f t="shared" si="12"/>
        <v>0</v>
      </c>
      <c r="F306" s="86">
        <f>Invoice!G308</f>
        <v>0</v>
      </c>
      <c r="G306" s="87">
        <f t="shared" si="13"/>
        <v>0</v>
      </c>
    </row>
    <row r="307" spans="1:7" s="84" customFormat="1" hidden="1">
      <c r="A307" s="100" t="str">
        <f>Invoice!F309</f>
        <v>Exchange rate :</v>
      </c>
      <c r="B307" s="79">
        <f>Invoice!C309</f>
        <v>0</v>
      </c>
      <c r="C307" s="80">
        <f>Invoice!B309</f>
        <v>0</v>
      </c>
      <c r="D307" s="85">
        <f t="shared" si="11"/>
        <v>0</v>
      </c>
      <c r="E307" s="85">
        <f t="shared" si="12"/>
        <v>0</v>
      </c>
      <c r="F307" s="86">
        <f>Invoice!G309</f>
        <v>0</v>
      </c>
      <c r="G307" s="87">
        <f t="shared" si="13"/>
        <v>0</v>
      </c>
    </row>
    <row r="308" spans="1:7" s="84" customFormat="1" hidden="1">
      <c r="A308" s="100" t="str">
        <f>Invoice!F310</f>
        <v>Exchange rate :</v>
      </c>
      <c r="B308" s="79">
        <f>Invoice!C310</f>
        <v>0</v>
      </c>
      <c r="C308" s="80">
        <f>Invoice!B310</f>
        <v>0</v>
      </c>
      <c r="D308" s="85">
        <f t="shared" si="11"/>
        <v>0</v>
      </c>
      <c r="E308" s="85">
        <f t="shared" si="12"/>
        <v>0</v>
      </c>
      <c r="F308" s="86">
        <f>Invoice!G310</f>
        <v>0</v>
      </c>
      <c r="G308" s="87">
        <f t="shared" si="13"/>
        <v>0</v>
      </c>
    </row>
    <row r="309" spans="1:7" s="84" customFormat="1" hidden="1">
      <c r="A309" s="100" t="str">
        <f>Invoice!F311</f>
        <v>Exchange rate :</v>
      </c>
      <c r="B309" s="79">
        <f>Invoice!C311</f>
        <v>0</v>
      </c>
      <c r="C309" s="80">
        <f>Invoice!B311</f>
        <v>0</v>
      </c>
      <c r="D309" s="85">
        <f t="shared" si="11"/>
        <v>0</v>
      </c>
      <c r="E309" s="85">
        <f t="shared" si="12"/>
        <v>0</v>
      </c>
      <c r="F309" s="86">
        <f>Invoice!G311</f>
        <v>0</v>
      </c>
      <c r="G309" s="87">
        <f t="shared" si="13"/>
        <v>0</v>
      </c>
    </row>
    <row r="310" spans="1:7" s="84" customFormat="1" hidden="1">
      <c r="A310" s="100" t="str">
        <f>Invoice!F312</f>
        <v>Exchange rate :</v>
      </c>
      <c r="B310" s="79">
        <f>Invoice!C312</f>
        <v>0</v>
      </c>
      <c r="C310" s="80">
        <f>Invoice!B312</f>
        <v>0</v>
      </c>
      <c r="D310" s="85">
        <f t="shared" si="11"/>
        <v>0</v>
      </c>
      <c r="E310" s="85">
        <f t="shared" si="12"/>
        <v>0</v>
      </c>
      <c r="F310" s="86">
        <f>Invoice!G312</f>
        <v>0</v>
      </c>
      <c r="G310" s="87">
        <f t="shared" si="13"/>
        <v>0</v>
      </c>
    </row>
    <row r="311" spans="1:7" s="84" customFormat="1" hidden="1">
      <c r="A311" s="100" t="str">
        <f>Invoice!F313</f>
        <v>Exchange rate :</v>
      </c>
      <c r="B311" s="79">
        <f>Invoice!C313</f>
        <v>0</v>
      </c>
      <c r="C311" s="80">
        <f>Invoice!B313</f>
        <v>0</v>
      </c>
      <c r="D311" s="85">
        <f t="shared" si="11"/>
        <v>0</v>
      </c>
      <c r="E311" s="85">
        <f t="shared" si="12"/>
        <v>0</v>
      </c>
      <c r="F311" s="86">
        <f>Invoice!G313</f>
        <v>0</v>
      </c>
      <c r="G311" s="87">
        <f t="shared" si="13"/>
        <v>0</v>
      </c>
    </row>
    <row r="312" spans="1:7" s="84" customFormat="1" hidden="1">
      <c r="A312" s="100" t="str">
        <f>Invoice!F314</f>
        <v>Exchange rate :</v>
      </c>
      <c r="B312" s="79">
        <f>Invoice!C314</f>
        <v>0</v>
      </c>
      <c r="C312" s="80">
        <f>Invoice!B314</f>
        <v>0</v>
      </c>
      <c r="D312" s="85">
        <f t="shared" si="11"/>
        <v>0</v>
      </c>
      <c r="E312" s="85">
        <f t="shared" si="12"/>
        <v>0</v>
      </c>
      <c r="F312" s="86">
        <f>Invoice!G314</f>
        <v>0</v>
      </c>
      <c r="G312" s="87">
        <f t="shared" si="13"/>
        <v>0</v>
      </c>
    </row>
    <row r="313" spans="1:7" s="84" customFormat="1" hidden="1">
      <c r="A313" s="100" t="str">
        <f>Invoice!F315</f>
        <v>Exchange rate :</v>
      </c>
      <c r="B313" s="79">
        <f>Invoice!C315</f>
        <v>0</v>
      </c>
      <c r="C313" s="80">
        <f>Invoice!B315</f>
        <v>0</v>
      </c>
      <c r="D313" s="85">
        <f t="shared" si="11"/>
        <v>0</v>
      </c>
      <c r="E313" s="85">
        <f t="shared" si="12"/>
        <v>0</v>
      </c>
      <c r="F313" s="86">
        <f>Invoice!G315</f>
        <v>0</v>
      </c>
      <c r="G313" s="87">
        <f t="shared" si="13"/>
        <v>0</v>
      </c>
    </row>
    <row r="314" spans="1:7" s="84" customFormat="1" hidden="1">
      <c r="A314" s="100" t="str">
        <f>Invoice!F316</f>
        <v>Exchange rate :</v>
      </c>
      <c r="B314" s="79">
        <f>Invoice!C316</f>
        <v>0</v>
      </c>
      <c r="C314" s="80">
        <f>Invoice!B316</f>
        <v>0</v>
      </c>
      <c r="D314" s="85">
        <f t="shared" si="11"/>
        <v>0</v>
      </c>
      <c r="E314" s="85">
        <f t="shared" si="12"/>
        <v>0</v>
      </c>
      <c r="F314" s="86">
        <f>Invoice!G316</f>
        <v>0</v>
      </c>
      <c r="G314" s="87">
        <f t="shared" si="13"/>
        <v>0</v>
      </c>
    </row>
    <row r="315" spans="1:7" s="84" customFormat="1" hidden="1">
      <c r="A315" s="100" t="str">
        <f>Invoice!F317</f>
        <v>Exchange rate :</v>
      </c>
      <c r="B315" s="79">
        <f>Invoice!C317</f>
        <v>0</v>
      </c>
      <c r="C315" s="80">
        <f>Invoice!B317</f>
        <v>0</v>
      </c>
      <c r="D315" s="85">
        <f t="shared" si="11"/>
        <v>0</v>
      </c>
      <c r="E315" s="85">
        <f t="shared" si="12"/>
        <v>0</v>
      </c>
      <c r="F315" s="86">
        <f>Invoice!G317</f>
        <v>0</v>
      </c>
      <c r="G315" s="87">
        <f t="shared" si="13"/>
        <v>0</v>
      </c>
    </row>
    <row r="316" spans="1:7" s="84" customFormat="1" hidden="1">
      <c r="A316" s="100" t="str">
        <f>Invoice!F318</f>
        <v>Exchange rate :</v>
      </c>
      <c r="B316" s="79">
        <f>Invoice!C318</f>
        <v>0</v>
      </c>
      <c r="C316" s="80">
        <f>Invoice!B318</f>
        <v>0</v>
      </c>
      <c r="D316" s="85">
        <f t="shared" si="11"/>
        <v>0</v>
      </c>
      <c r="E316" s="85">
        <f t="shared" si="12"/>
        <v>0</v>
      </c>
      <c r="F316" s="86">
        <f>Invoice!G318</f>
        <v>0</v>
      </c>
      <c r="G316" s="87">
        <f t="shared" si="13"/>
        <v>0</v>
      </c>
    </row>
    <row r="317" spans="1:7" s="84" customFormat="1" hidden="1">
      <c r="A317" s="100" t="str">
        <f>Invoice!F319</f>
        <v>Exchange rate :</v>
      </c>
      <c r="B317" s="79">
        <f>Invoice!C319</f>
        <v>0</v>
      </c>
      <c r="C317" s="80">
        <f>Invoice!B319</f>
        <v>0</v>
      </c>
      <c r="D317" s="85">
        <f t="shared" si="11"/>
        <v>0</v>
      </c>
      <c r="E317" s="85">
        <f t="shared" si="12"/>
        <v>0</v>
      </c>
      <c r="F317" s="86">
        <f>Invoice!G319</f>
        <v>0</v>
      </c>
      <c r="G317" s="87">
        <f t="shared" si="13"/>
        <v>0</v>
      </c>
    </row>
    <row r="318" spans="1:7" s="84" customFormat="1" hidden="1">
      <c r="A318" s="100" t="str">
        <f>Invoice!F320</f>
        <v>Exchange rate :</v>
      </c>
      <c r="B318" s="79">
        <f>Invoice!C320</f>
        <v>0</v>
      </c>
      <c r="C318" s="80">
        <f>Invoice!B320</f>
        <v>0</v>
      </c>
      <c r="D318" s="85">
        <f t="shared" si="11"/>
        <v>0</v>
      </c>
      <c r="E318" s="85">
        <f t="shared" si="12"/>
        <v>0</v>
      </c>
      <c r="F318" s="86">
        <f>Invoice!G320</f>
        <v>0</v>
      </c>
      <c r="G318" s="87">
        <f t="shared" si="13"/>
        <v>0</v>
      </c>
    </row>
    <row r="319" spans="1:7" s="84" customFormat="1" hidden="1">
      <c r="A319" s="100" t="str">
        <f>Invoice!F321</f>
        <v>Exchange rate :</v>
      </c>
      <c r="B319" s="79">
        <f>Invoice!C321</f>
        <v>0</v>
      </c>
      <c r="C319" s="80">
        <f>Invoice!B321</f>
        <v>0</v>
      </c>
      <c r="D319" s="85">
        <f t="shared" si="11"/>
        <v>0</v>
      </c>
      <c r="E319" s="85">
        <f t="shared" si="12"/>
        <v>0</v>
      </c>
      <c r="F319" s="86">
        <f>Invoice!G321</f>
        <v>0</v>
      </c>
      <c r="G319" s="87">
        <f t="shared" si="13"/>
        <v>0</v>
      </c>
    </row>
    <row r="320" spans="1:7" s="84" customFormat="1" hidden="1">
      <c r="A320" s="100" t="str">
        <f>Invoice!F322</f>
        <v>Exchange rate :</v>
      </c>
      <c r="B320" s="79">
        <f>Invoice!C322</f>
        <v>0</v>
      </c>
      <c r="C320" s="80">
        <f>Invoice!B322</f>
        <v>0</v>
      </c>
      <c r="D320" s="85">
        <f t="shared" si="11"/>
        <v>0</v>
      </c>
      <c r="E320" s="85">
        <f t="shared" si="12"/>
        <v>0</v>
      </c>
      <c r="F320" s="86">
        <f>Invoice!G322</f>
        <v>0</v>
      </c>
      <c r="G320" s="87">
        <f t="shared" si="13"/>
        <v>0</v>
      </c>
    </row>
    <row r="321" spans="1:7" s="84" customFormat="1" hidden="1">
      <c r="A321" s="100" t="str">
        <f>Invoice!F323</f>
        <v>Exchange rate :</v>
      </c>
      <c r="B321" s="79">
        <f>Invoice!C323</f>
        <v>0</v>
      </c>
      <c r="C321" s="80">
        <f>Invoice!B323</f>
        <v>0</v>
      </c>
      <c r="D321" s="85">
        <f t="shared" ref="D321:D384" si="14">F321/$D$14</f>
        <v>0</v>
      </c>
      <c r="E321" s="85">
        <f t="shared" ref="E321:E384" si="15">G321/$D$14</f>
        <v>0</v>
      </c>
      <c r="F321" s="86">
        <f>Invoice!G323</f>
        <v>0</v>
      </c>
      <c r="G321" s="87">
        <f t="shared" ref="G321:G384" si="16">C321*F321</f>
        <v>0</v>
      </c>
    </row>
    <row r="322" spans="1:7" s="84" customFormat="1" hidden="1">
      <c r="A322" s="100" t="str">
        <f>Invoice!F324</f>
        <v>Exchange rate :</v>
      </c>
      <c r="B322" s="79">
        <f>Invoice!C324</f>
        <v>0</v>
      </c>
      <c r="C322" s="80">
        <f>Invoice!B324</f>
        <v>0</v>
      </c>
      <c r="D322" s="85">
        <f t="shared" si="14"/>
        <v>0</v>
      </c>
      <c r="E322" s="85">
        <f t="shared" si="15"/>
        <v>0</v>
      </c>
      <c r="F322" s="86">
        <f>Invoice!G324</f>
        <v>0</v>
      </c>
      <c r="G322" s="87">
        <f t="shared" si="16"/>
        <v>0</v>
      </c>
    </row>
    <row r="323" spans="1:7" s="84" customFormat="1" hidden="1">
      <c r="A323" s="100" t="str">
        <f>Invoice!F325</f>
        <v>Exchange rate :</v>
      </c>
      <c r="B323" s="79">
        <f>Invoice!C325</f>
        <v>0</v>
      </c>
      <c r="C323" s="80">
        <f>Invoice!B325</f>
        <v>0</v>
      </c>
      <c r="D323" s="85">
        <f t="shared" si="14"/>
        <v>0</v>
      </c>
      <c r="E323" s="85">
        <f t="shared" si="15"/>
        <v>0</v>
      </c>
      <c r="F323" s="86">
        <f>Invoice!G325</f>
        <v>0</v>
      </c>
      <c r="G323" s="87">
        <f t="shared" si="16"/>
        <v>0</v>
      </c>
    </row>
    <row r="324" spans="1:7" s="84" customFormat="1" hidden="1">
      <c r="A324" s="100" t="str">
        <f>Invoice!F326</f>
        <v>Exchange rate :</v>
      </c>
      <c r="B324" s="79">
        <f>Invoice!C326</f>
        <v>0</v>
      </c>
      <c r="C324" s="80">
        <f>Invoice!B326</f>
        <v>0</v>
      </c>
      <c r="D324" s="85">
        <f t="shared" si="14"/>
        <v>0</v>
      </c>
      <c r="E324" s="85">
        <f t="shared" si="15"/>
        <v>0</v>
      </c>
      <c r="F324" s="86">
        <f>Invoice!G326</f>
        <v>0</v>
      </c>
      <c r="G324" s="87">
        <f t="shared" si="16"/>
        <v>0</v>
      </c>
    </row>
    <row r="325" spans="1:7" s="84" customFormat="1" hidden="1">
      <c r="A325" s="100" t="str">
        <f>Invoice!F327</f>
        <v>Exchange rate :</v>
      </c>
      <c r="B325" s="79">
        <f>Invoice!C327</f>
        <v>0</v>
      </c>
      <c r="C325" s="80">
        <f>Invoice!B327</f>
        <v>0</v>
      </c>
      <c r="D325" s="85">
        <f t="shared" si="14"/>
        <v>0</v>
      </c>
      <c r="E325" s="85">
        <f t="shared" si="15"/>
        <v>0</v>
      </c>
      <c r="F325" s="86">
        <f>Invoice!G327</f>
        <v>0</v>
      </c>
      <c r="G325" s="87">
        <f t="shared" si="16"/>
        <v>0</v>
      </c>
    </row>
    <row r="326" spans="1:7" s="84" customFormat="1" hidden="1">
      <c r="A326" s="100" t="str">
        <f>Invoice!F328</f>
        <v>Exchange rate :</v>
      </c>
      <c r="B326" s="79">
        <f>Invoice!C328</f>
        <v>0</v>
      </c>
      <c r="C326" s="80">
        <f>Invoice!B328</f>
        <v>0</v>
      </c>
      <c r="D326" s="85">
        <f t="shared" si="14"/>
        <v>0</v>
      </c>
      <c r="E326" s="85">
        <f t="shared" si="15"/>
        <v>0</v>
      </c>
      <c r="F326" s="86">
        <f>Invoice!G328</f>
        <v>0</v>
      </c>
      <c r="G326" s="87">
        <f t="shared" si="16"/>
        <v>0</v>
      </c>
    </row>
    <row r="327" spans="1:7" s="84" customFormat="1" hidden="1">
      <c r="A327" s="100" t="str">
        <f>Invoice!F329</f>
        <v>Exchange rate :</v>
      </c>
      <c r="B327" s="79">
        <f>Invoice!C329</f>
        <v>0</v>
      </c>
      <c r="C327" s="80">
        <f>Invoice!B329</f>
        <v>0</v>
      </c>
      <c r="D327" s="85">
        <f t="shared" si="14"/>
        <v>0</v>
      </c>
      <c r="E327" s="85">
        <f t="shared" si="15"/>
        <v>0</v>
      </c>
      <c r="F327" s="86">
        <f>Invoice!G329</f>
        <v>0</v>
      </c>
      <c r="G327" s="87">
        <f t="shared" si="16"/>
        <v>0</v>
      </c>
    </row>
    <row r="328" spans="1:7" s="84" customFormat="1" hidden="1">
      <c r="A328" s="100" t="str">
        <f>Invoice!F330</f>
        <v>Exchange rate :</v>
      </c>
      <c r="B328" s="79">
        <f>Invoice!C330</f>
        <v>0</v>
      </c>
      <c r="C328" s="80">
        <f>Invoice!B330</f>
        <v>0</v>
      </c>
      <c r="D328" s="85">
        <f t="shared" si="14"/>
        <v>0</v>
      </c>
      <c r="E328" s="85">
        <f t="shared" si="15"/>
        <v>0</v>
      </c>
      <c r="F328" s="86">
        <f>Invoice!G330</f>
        <v>0</v>
      </c>
      <c r="G328" s="87">
        <f t="shared" si="16"/>
        <v>0</v>
      </c>
    </row>
    <row r="329" spans="1:7" s="84" customFormat="1" hidden="1">
      <c r="A329" s="100" t="str">
        <f>Invoice!F331</f>
        <v>Exchange rate :</v>
      </c>
      <c r="B329" s="79">
        <f>Invoice!C331</f>
        <v>0</v>
      </c>
      <c r="C329" s="80">
        <f>Invoice!B331</f>
        <v>0</v>
      </c>
      <c r="D329" s="85">
        <f t="shared" si="14"/>
        <v>0</v>
      </c>
      <c r="E329" s="85">
        <f t="shared" si="15"/>
        <v>0</v>
      </c>
      <c r="F329" s="86">
        <f>Invoice!G331</f>
        <v>0</v>
      </c>
      <c r="G329" s="87">
        <f t="shared" si="16"/>
        <v>0</v>
      </c>
    </row>
    <row r="330" spans="1:7" s="84" customFormat="1" hidden="1">
      <c r="A330" s="100" t="str">
        <f>Invoice!F332</f>
        <v>Exchange rate :</v>
      </c>
      <c r="B330" s="79">
        <f>Invoice!C332</f>
        <v>0</v>
      </c>
      <c r="C330" s="80">
        <f>Invoice!B332</f>
        <v>0</v>
      </c>
      <c r="D330" s="85">
        <f t="shared" si="14"/>
        <v>0</v>
      </c>
      <c r="E330" s="85">
        <f t="shared" si="15"/>
        <v>0</v>
      </c>
      <c r="F330" s="86">
        <f>Invoice!G332</f>
        <v>0</v>
      </c>
      <c r="G330" s="87">
        <f t="shared" si="16"/>
        <v>0</v>
      </c>
    </row>
    <row r="331" spans="1:7" s="84" customFormat="1" hidden="1">
      <c r="A331" s="100" t="str">
        <f>Invoice!F333</f>
        <v>Exchange rate :</v>
      </c>
      <c r="B331" s="79">
        <f>Invoice!C333</f>
        <v>0</v>
      </c>
      <c r="C331" s="80">
        <f>Invoice!B333</f>
        <v>0</v>
      </c>
      <c r="D331" s="85">
        <f t="shared" si="14"/>
        <v>0</v>
      </c>
      <c r="E331" s="85">
        <f t="shared" si="15"/>
        <v>0</v>
      </c>
      <c r="F331" s="86">
        <f>Invoice!G333</f>
        <v>0</v>
      </c>
      <c r="G331" s="87">
        <f t="shared" si="16"/>
        <v>0</v>
      </c>
    </row>
    <row r="332" spans="1:7" s="84" customFormat="1" hidden="1">
      <c r="A332" s="100" t="str">
        <f>Invoice!F334</f>
        <v>Exchange rate :</v>
      </c>
      <c r="B332" s="79">
        <f>Invoice!C334</f>
        <v>0</v>
      </c>
      <c r="C332" s="80">
        <f>Invoice!B334</f>
        <v>0</v>
      </c>
      <c r="D332" s="85">
        <f t="shared" si="14"/>
        <v>0</v>
      </c>
      <c r="E332" s="85">
        <f t="shared" si="15"/>
        <v>0</v>
      </c>
      <c r="F332" s="86">
        <f>Invoice!G334</f>
        <v>0</v>
      </c>
      <c r="G332" s="87">
        <f t="shared" si="16"/>
        <v>0</v>
      </c>
    </row>
    <row r="333" spans="1:7" s="84" customFormat="1" hidden="1">
      <c r="A333" s="100" t="str">
        <f>Invoice!F335</f>
        <v>Exchange rate :</v>
      </c>
      <c r="B333" s="79">
        <f>Invoice!C335</f>
        <v>0</v>
      </c>
      <c r="C333" s="80">
        <f>Invoice!B335</f>
        <v>0</v>
      </c>
      <c r="D333" s="85">
        <f t="shared" si="14"/>
        <v>0</v>
      </c>
      <c r="E333" s="85">
        <f t="shared" si="15"/>
        <v>0</v>
      </c>
      <c r="F333" s="86">
        <f>Invoice!G335</f>
        <v>0</v>
      </c>
      <c r="G333" s="87">
        <f t="shared" si="16"/>
        <v>0</v>
      </c>
    </row>
    <row r="334" spans="1:7" s="84" customFormat="1" hidden="1">
      <c r="A334" s="100" t="str">
        <f>Invoice!F336</f>
        <v>Exchange rate :</v>
      </c>
      <c r="B334" s="79">
        <f>Invoice!C336</f>
        <v>0</v>
      </c>
      <c r="C334" s="80">
        <f>Invoice!B336</f>
        <v>0</v>
      </c>
      <c r="D334" s="85">
        <f t="shared" si="14"/>
        <v>0</v>
      </c>
      <c r="E334" s="85">
        <f t="shared" si="15"/>
        <v>0</v>
      </c>
      <c r="F334" s="86">
        <f>Invoice!G336</f>
        <v>0</v>
      </c>
      <c r="G334" s="87">
        <f t="shared" si="16"/>
        <v>0</v>
      </c>
    </row>
    <row r="335" spans="1:7" s="84" customFormat="1" hidden="1">
      <c r="A335" s="100" t="str">
        <f>Invoice!F337</f>
        <v>Exchange rate :</v>
      </c>
      <c r="B335" s="79">
        <f>Invoice!C337</f>
        <v>0</v>
      </c>
      <c r="C335" s="80">
        <f>Invoice!B337</f>
        <v>0</v>
      </c>
      <c r="D335" s="85">
        <f t="shared" si="14"/>
        <v>0</v>
      </c>
      <c r="E335" s="85">
        <f t="shared" si="15"/>
        <v>0</v>
      </c>
      <c r="F335" s="86">
        <f>Invoice!G337</f>
        <v>0</v>
      </c>
      <c r="G335" s="87">
        <f t="shared" si="16"/>
        <v>0</v>
      </c>
    </row>
    <row r="336" spans="1:7" s="84" customFormat="1" hidden="1">
      <c r="A336" s="100" t="str">
        <f>Invoice!F338</f>
        <v>Exchange rate :</v>
      </c>
      <c r="B336" s="79">
        <f>Invoice!C338</f>
        <v>0</v>
      </c>
      <c r="C336" s="80">
        <f>Invoice!B338</f>
        <v>0</v>
      </c>
      <c r="D336" s="85">
        <f t="shared" si="14"/>
        <v>0</v>
      </c>
      <c r="E336" s="85">
        <f t="shared" si="15"/>
        <v>0</v>
      </c>
      <c r="F336" s="86">
        <f>Invoice!G338</f>
        <v>0</v>
      </c>
      <c r="G336" s="87">
        <f t="shared" si="16"/>
        <v>0</v>
      </c>
    </row>
    <row r="337" spans="1:7" s="84" customFormat="1" hidden="1">
      <c r="A337" s="100" t="str">
        <f>Invoice!F339</f>
        <v>Exchange rate :</v>
      </c>
      <c r="B337" s="79">
        <f>Invoice!C339</f>
        <v>0</v>
      </c>
      <c r="C337" s="80">
        <f>Invoice!B339</f>
        <v>0</v>
      </c>
      <c r="D337" s="85">
        <f t="shared" si="14"/>
        <v>0</v>
      </c>
      <c r="E337" s="85">
        <f t="shared" si="15"/>
        <v>0</v>
      </c>
      <c r="F337" s="86">
        <f>Invoice!G339</f>
        <v>0</v>
      </c>
      <c r="G337" s="87">
        <f t="shared" si="16"/>
        <v>0</v>
      </c>
    </row>
    <row r="338" spans="1:7" s="84" customFormat="1" hidden="1">
      <c r="A338" s="100" t="str">
        <f>Invoice!F340</f>
        <v>Exchange rate :</v>
      </c>
      <c r="B338" s="79">
        <f>Invoice!C340</f>
        <v>0</v>
      </c>
      <c r="C338" s="80">
        <f>Invoice!B340</f>
        <v>0</v>
      </c>
      <c r="D338" s="85">
        <f t="shared" si="14"/>
        <v>0</v>
      </c>
      <c r="E338" s="85">
        <f t="shared" si="15"/>
        <v>0</v>
      </c>
      <c r="F338" s="86">
        <f>Invoice!G340</f>
        <v>0</v>
      </c>
      <c r="G338" s="87">
        <f t="shared" si="16"/>
        <v>0</v>
      </c>
    </row>
    <row r="339" spans="1:7" s="84" customFormat="1" hidden="1">
      <c r="A339" s="100" t="str">
        <f>Invoice!F341</f>
        <v>Exchange rate :</v>
      </c>
      <c r="B339" s="79">
        <f>Invoice!C341</f>
        <v>0</v>
      </c>
      <c r="C339" s="80">
        <f>Invoice!B341</f>
        <v>0</v>
      </c>
      <c r="D339" s="85">
        <f t="shared" si="14"/>
        <v>0</v>
      </c>
      <c r="E339" s="85">
        <f t="shared" si="15"/>
        <v>0</v>
      </c>
      <c r="F339" s="86">
        <f>Invoice!G341</f>
        <v>0</v>
      </c>
      <c r="G339" s="87">
        <f t="shared" si="16"/>
        <v>0</v>
      </c>
    </row>
    <row r="340" spans="1:7" s="84" customFormat="1" hidden="1">
      <c r="A340" s="100" t="str">
        <f>Invoice!F342</f>
        <v>Exchange rate :</v>
      </c>
      <c r="B340" s="79">
        <f>Invoice!C342</f>
        <v>0</v>
      </c>
      <c r="C340" s="80">
        <f>Invoice!B342</f>
        <v>0</v>
      </c>
      <c r="D340" s="85">
        <f t="shared" si="14"/>
        <v>0</v>
      </c>
      <c r="E340" s="85">
        <f t="shared" si="15"/>
        <v>0</v>
      </c>
      <c r="F340" s="86">
        <f>Invoice!G342</f>
        <v>0</v>
      </c>
      <c r="G340" s="87">
        <f t="shared" si="16"/>
        <v>0</v>
      </c>
    </row>
    <row r="341" spans="1:7" s="84" customFormat="1" hidden="1">
      <c r="A341" s="100" t="str">
        <f>Invoice!F343</f>
        <v>Exchange rate :</v>
      </c>
      <c r="B341" s="79">
        <f>Invoice!C343</f>
        <v>0</v>
      </c>
      <c r="C341" s="80">
        <f>Invoice!B343</f>
        <v>0</v>
      </c>
      <c r="D341" s="85">
        <f t="shared" si="14"/>
        <v>0</v>
      </c>
      <c r="E341" s="85">
        <f t="shared" si="15"/>
        <v>0</v>
      </c>
      <c r="F341" s="86">
        <f>Invoice!G343</f>
        <v>0</v>
      </c>
      <c r="G341" s="87">
        <f t="shared" si="16"/>
        <v>0</v>
      </c>
    </row>
    <row r="342" spans="1:7" s="84" customFormat="1" hidden="1">
      <c r="A342" s="100" t="str">
        <f>Invoice!F344</f>
        <v>Exchange rate :</v>
      </c>
      <c r="B342" s="79">
        <f>Invoice!C344</f>
        <v>0</v>
      </c>
      <c r="C342" s="80">
        <f>Invoice!B344</f>
        <v>0</v>
      </c>
      <c r="D342" s="85">
        <f t="shared" si="14"/>
        <v>0</v>
      </c>
      <c r="E342" s="85">
        <f t="shared" si="15"/>
        <v>0</v>
      </c>
      <c r="F342" s="86">
        <f>Invoice!G344</f>
        <v>0</v>
      </c>
      <c r="G342" s="87">
        <f t="shared" si="16"/>
        <v>0</v>
      </c>
    </row>
    <row r="343" spans="1:7" s="84" customFormat="1" hidden="1">
      <c r="A343" s="100" t="str">
        <f>Invoice!F345</f>
        <v>Exchange rate :</v>
      </c>
      <c r="B343" s="79">
        <f>Invoice!C345</f>
        <v>0</v>
      </c>
      <c r="C343" s="80">
        <f>Invoice!B345</f>
        <v>0</v>
      </c>
      <c r="D343" s="85">
        <f t="shared" si="14"/>
        <v>0</v>
      </c>
      <c r="E343" s="85">
        <f t="shared" si="15"/>
        <v>0</v>
      </c>
      <c r="F343" s="86">
        <f>Invoice!G345</f>
        <v>0</v>
      </c>
      <c r="G343" s="87">
        <f t="shared" si="16"/>
        <v>0</v>
      </c>
    </row>
    <row r="344" spans="1:7" s="84" customFormat="1" hidden="1">
      <c r="A344" s="100" t="str">
        <f>Invoice!F346</f>
        <v>Exchange rate :</v>
      </c>
      <c r="B344" s="79">
        <f>Invoice!C346</f>
        <v>0</v>
      </c>
      <c r="C344" s="80">
        <f>Invoice!B346</f>
        <v>0</v>
      </c>
      <c r="D344" s="85">
        <f t="shared" si="14"/>
        <v>0</v>
      </c>
      <c r="E344" s="85">
        <f t="shared" si="15"/>
        <v>0</v>
      </c>
      <c r="F344" s="86">
        <f>Invoice!G346</f>
        <v>0</v>
      </c>
      <c r="G344" s="87">
        <f t="shared" si="16"/>
        <v>0</v>
      </c>
    </row>
    <row r="345" spans="1:7" s="84" customFormat="1" hidden="1">
      <c r="A345" s="100" t="str">
        <f>Invoice!F347</f>
        <v>Exchange rate :</v>
      </c>
      <c r="B345" s="79">
        <f>Invoice!C347</f>
        <v>0</v>
      </c>
      <c r="C345" s="80">
        <f>Invoice!B347</f>
        <v>0</v>
      </c>
      <c r="D345" s="85">
        <f t="shared" si="14"/>
        <v>0</v>
      </c>
      <c r="E345" s="85">
        <f t="shared" si="15"/>
        <v>0</v>
      </c>
      <c r="F345" s="86">
        <f>Invoice!G347</f>
        <v>0</v>
      </c>
      <c r="G345" s="87">
        <f t="shared" si="16"/>
        <v>0</v>
      </c>
    </row>
    <row r="346" spans="1:7" s="84" customFormat="1" hidden="1">
      <c r="A346" s="100" t="str">
        <f>Invoice!F348</f>
        <v>Exchange rate :</v>
      </c>
      <c r="B346" s="79">
        <f>Invoice!C348</f>
        <v>0</v>
      </c>
      <c r="C346" s="80">
        <f>Invoice!B348</f>
        <v>0</v>
      </c>
      <c r="D346" s="85">
        <f t="shared" si="14"/>
        <v>0</v>
      </c>
      <c r="E346" s="85">
        <f t="shared" si="15"/>
        <v>0</v>
      </c>
      <c r="F346" s="86">
        <f>Invoice!G348</f>
        <v>0</v>
      </c>
      <c r="G346" s="87">
        <f t="shared" si="16"/>
        <v>0</v>
      </c>
    </row>
    <row r="347" spans="1:7" s="84" customFormat="1" hidden="1">
      <c r="A347" s="100" t="str">
        <f>Invoice!F349</f>
        <v>Exchange rate :</v>
      </c>
      <c r="B347" s="79">
        <f>Invoice!C349</f>
        <v>0</v>
      </c>
      <c r="C347" s="80">
        <f>Invoice!B349</f>
        <v>0</v>
      </c>
      <c r="D347" s="85">
        <f t="shared" si="14"/>
        <v>0</v>
      </c>
      <c r="E347" s="85">
        <f t="shared" si="15"/>
        <v>0</v>
      </c>
      <c r="F347" s="86">
        <f>Invoice!G349</f>
        <v>0</v>
      </c>
      <c r="G347" s="87">
        <f t="shared" si="16"/>
        <v>0</v>
      </c>
    </row>
    <row r="348" spans="1:7" s="84" customFormat="1" hidden="1">
      <c r="A348" s="100" t="str">
        <f>Invoice!F350</f>
        <v>Exchange rate :</v>
      </c>
      <c r="B348" s="79">
        <f>Invoice!C350</f>
        <v>0</v>
      </c>
      <c r="C348" s="80">
        <f>Invoice!B350</f>
        <v>0</v>
      </c>
      <c r="D348" s="85">
        <f t="shared" si="14"/>
        <v>0</v>
      </c>
      <c r="E348" s="85">
        <f t="shared" si="15"/>
        <v>0</v>
      </c>
      <c r="F348" s="86">
        <f>Invoice!G350</f>
        <v>0</v>
      </c>
      <c r="G348" s="87">
        <f t="shared" si="16"/>
        <v>0</v>
      </c>
    </row>
    <row r="349" spans="1:7" s="84" customFormat="1" hidden="1">
      <c r="A349" s="100" t="str">
        <f>Invoice!F351</f>
        <v>Exchange rate :</v>
      </c>
      <c r="B349" s="79">
        <f>Invoice!C351</f>
        <v>0</v>
      </c>
      <c r="C349" s="80">
        <f>Invoice!B351</f>
        <v>0</v>
      </c>
      <c r="D349" s="85">
        <f t="shared" si="14"/>
        <v>0</v>
      </c>
      <c r="E349" s="85">
        <f t="shared" si="15"/>
        <v>0</v>
      </c>
      <c r="F349" s="86">
        <f>Invoice!G351</f>
        <v>0</v>
      </c>
      <c r="G349" s="87">
        <f t="shared" si="16"/>
        <v>0</v>
      </c>
    </row>
    <row r="350" spans="1:7" s="84" customFormat="1" hidden="1">
      <c r="A350" s="100" t="str">
        <f>Invoice!F352</f>
        <v>Exchange rate :</v>
      </c>
      <c r="B350" s="79">
        <f>Invoice!C352</f>
        <v>0</v>
      </c>
      <c r="C350" s="80">
        <f>Invoice!B352</f>
        <v>0</v>
      </c>
      <c r="D350" s="85">
        <f t="shared" si="14"/>
        <v>0</v>
      </c>
      <c r="E350" s="85">
        <f t="shared" si="15"/>
        <v>0</v>
      </c>
      <c r="F350" s="86">
        <f>Invoice!G352</f>
        <v>0</v>
      </c>
      <c r="G350" s="87">
        <f t="shared" si="16"/>
        <v>0</v>
      </c>
    </row>
    <row r="351" spans="1:7" s="84" customFormat="1" hidden="1">
      <c r="A351" s="100" t="str">
        <f>Invoice!F353</f>
        <v>Exchange rate :</v>
      </c>
      <c r="B351" s="79">
        <f>Invoice!C353</f>
        <v>0</v>
      </c>
      <c r="C351" s="80">
        <f>Invoice!B353</f>
        <v>0</v>
      </c>
      <c r="D351" s="85">
        <f t="shared" si="14"/>
        <v>0</v>
      </c>
      <c r="E351" s="85">
        <f t="shared" si="15"/>
        <v>0</v>
      </c>
      <c r="F351" s="86">
        <f>Invoice!G353</f>
        <v>0</v>
      </c>
      <c r="G351" s="87">
        <f t="shared" si="16"/>
        <v>0</v>
      </c>
    </row>
    <row r="352" spans="1:7" s="84" customFormat="1" hidden="1">
      <c r="A352" s="100" t="str">
        <f>Invoice!F354</f>
        <v>Exchange rate :</v>
      </c>
      <c r="B352" s="79">
        <f>Invoice!C354</f>
        <v>0</v>
      </c>
      <c r="C352" s="80">
        <f>Invoice!B354</f>
        <v>0</v>
      </c>
      <c r="D352" s="85">
        <f t="shared" si="14"/>
        <v>0</v>
      </c>
      <c r="E352" s="85">
        <f t="shared" si="15"/>
        <v>0</v>
      </c>
      <c r="F352" s="86">
        <f>Invoice!G354</f>
        <v>0</v>
      </c>
      <c r="G352" s="87">
        <f t="shared" si="16"/>
        <v>0</v>
      </c>
    </row>
    <row r="353" spans="1:7" s="84" customFormat="1" hidden="1">
      <c r="A353" s="100" t="str">
        <f>Invoice!F355</f>
        <v>Exchange rate :</v>
      </c>
      <c r="B353" s="79">
        <f>Invoice!C355</f>
        <v>0</v>
      </c>
      <c r="C353" s="80">
        <f>Invoice!B355</f>
        <v>0</v>
      </c>
      <c r="D353" s="85">
        <f t="shared" si="14"/>
        <v>0</v>
      </c>
      <c r="E353" s="85">
        <f t="shared" si="15"/>
        <v>0</v>
      </c>
      <c r="F353" s="86">
        <f>Invoice!G355</f>
        <v>0</v>
      </c>
      <c r="G353" s="87">
        <f t="shared" si="16"/>
        <v>0</v>
      </c>
    </row>
    <row r="354" spans="1:7" s="84" customFormat="1" hidden="1">
      <c r="A354" s="100" t="str">
        <f>Invoice!F356</f>
        <v>Exchange rate :</v>
      </c>
      <c r="B354" s="79">
        <f>Invoice!C356</f>
        <v>0</v>
      </c>
      <c r="C354" s="80">
        <f>Invoice!B356</f>
        <v>0</v>
      </c>
      <c r="D354" s="85">
        <f t="shared" si="14"/>
        <v>0</v>
      </c>
      <c r="E354" s="85">
        <f t="shared" si="15"/>
        <v>0</v>
      </c>
      <c r="F354" s="86">
        <f>Invoice!G356</f>
        <v>0</v>
      </c>
      <c r="G354" s="87">
        <f t="shared" si="16"/>
        <v>0</v>
      </c>
    </row>
    <row r="355" spans="1:7" s="84" customFormat="1" hidden="1">
      <c r="A355" s="100" t="str">
        <f>Invoice!F357</f>
        <v>Exchange rate :</v>
      </c>
      <c r="B355" s="79">
        <f>Invoice!C357</f>
        <v>0</v>
      </c>
      <c r="C355" s="80">
        <f>Invoice!B357</f>
        <v>0</v>
      </c>
      <c r="D355" s="85">
        <f t="shared" si="14"/>
        <v>0</v>
      </c>
      <c r="E355" s="85">
        <f t="shared" si="15"/>
        <v>0</v>
      </c>
      <c r="F355" s="86">
        <f>Invoice!G357</f>
        <v>0</v>
      </c>
      <c r="G355" s="87">
        <f t="shared" si="16"/>
        <v>0</v>
      </c>
    </row>
    <row r="356" spans="1:7" s="84" customFormat="1" hidden="1">
      <c r="A356" s="100" t="str">
        <f>Invoice!F358</f>
        <v>Exchange rate :</v>
      </c>
      <c r="B356" s="79">
        <f>Invoice!C358</f>
        <v>0</v>
      </c>
      <c r="C356" s="80">
        <f>Invoice!B358</f>
        <v>0</v>
      </c>
      <c r="D356" s="85">
        <f t="shared" si="14"/>
        <v>0</v>
      </c>
      <c r="E356" s="85">
        <f t="shared" si="15"/>
        <v>0</v>
      </c>
      <c r="F356" s="86">
        <f>Invoice!G358</f>
        <v>0</v>
      </c>
      <c r="G356" s="87">
        <f t="shared" si="16"/>
        <v>0</v>
      </c>
    </row>
    <row r="357" spans="1:7" s="84" customFormat="1" hidden="1">
      <c r="A357" s="100" t="str">
        <f>Invoice!F359</f>
        <v>Exchange rate :</v>
      </c>
      <c r="B357" s="79">
        <f>Invoice!C359</f>
        <v>0</v>
      </c>
      <c r="C357" s="80">
        <f>Invoice!B359</f>
        <v>0</v>
      </c>
      <c r="D357" s="85">
        <f t="shared" si="14"/>
        <v>0</v>
      </c>
      <c r="E357" s="85">
        <f t="shared" si="15"/>
        <v>0</v>
      </c>
      <c r="F357" s="86">
        <f>Invoice!G359</f>
        <v>0</v>
      </c>
      <c r="G357" s="87">
        <f t="shared" si="16"/>
        <v>0</v>
      </c>
    </row>
    <row r="358" spans="1:7" s="84" customFormat="1" hidden="1">
      <c r="A358" s="100" t="str">
        <f>Invoice!F360</f>
        <v>Exchange rate :</v>
      </c>
      <c r="B358" s="79">
        <f>Invoice!C360</f>
        <v>0</v>
      </c>
      <c r="C358" s="80">
        <f>Invoice!B360</f>
        <v>0</v>
      </c>
      <c r="D358" s="85">
        <f t="shared" si="14"/>
        <v>0</v>
      </c>
      <c r="E358" s="85">
        <f t="shared" si="15"/>
        <v>0</v>
      </c>
      <c r="F358" s="86">
        <f>Invoice!G360</f>
        <v>0</v>
      </c>
      <c r="G358" s="87">
        <f t="shared" si="16"/>
        <v>0</v>
      </c>
    </row>
    <row r="359" spans="1:7" s="84" customFormat="1" hidden="1">
      <c r="A359" s="100" t="str">
        <f>Invoice!F361</f>
        <v>Exchange rate :</v>
      </c>
      <c r="B359" s="79">
        <f>Invoice!C361</f>
        <v>0</v>
      </c>
      <c r="C359" s="80">
        <f>Invoice!B361</f>
        <v>0</v>
      </c>
      <c r="D359" s="85">
        <f t="shared" si="14"/>
        <v>0</v>
      </c>
      <c r="E359" s="85">
        <f t="shared" si="15"/>
        <v>0</v>
      </c>
      <c r="F359" s="86">
        <f>Invoice!G361</f>
        <v>0</v>
      </c>
      <c r="G359" s="87">
        <f t="shared" si="16"/>
        <v>0</v>
      </c>
    </row>
    <row r="360" spans="1:7" s="84" customFormat="1" hidden="1">
      <c r="A360" s="100" t="str">
        <f>Invoice!F362</f>
        <v>Exchange rate :</v>
      </c>
      <c r="B360" s="79">
        <f>Invoice!C362</f>
        <v>0</v>
      </c>
      <c r="C360" s="80">
        <f>Invoice!B362</f>
        <v>0</v>
      </c>
      <c r="D360" s="85">
        <f t="shared" si="14"/>
        <v>0</v>
      </c>
      <c r="E360" s="85">
        <f t="shared" si="15"/>
        <v>0</v>
      </c>
      <c r="F360" s="86">
        <f>Invoice!G362</f>
        <v>0</v>
      </c>
      <c r="G360" s="87">
        <f t="shared" si="16"/>
        <v>0</v>
      </c>
    </row>
    <row r="361" spans="1:7" s="84" customFormat="1" hidden="1">
      <c r="A361" s="100" t="str">
        <f>Invoice!F363</f>
        <v>Exchange rate :</v>
      </c>
      <c r="B361" s="79">
        <f>Invoice!C363</f>
        <v>0</v>
      </c>
      <c r="C361" s="80">
        <f>Invoice!B363</f>
        <v>0</v>
      </c>
      <c r="D361" s="85">
        <f t="shared" si="14"/>
        <v>0</v>
      </c>
      <c r="E361" s="85">
        <f t="shared" si="15"/>
        <v>0</v>
      </c>
      <c r="F361" s="86">
        <f>Invoice!G363</f>
        <v>0</v>
      </c>
      <c r="G361" s="87">
        <f t="shared" si="16"/>
        <v>0</v>
      </c>
    </row>
    <row r="362" spans="1:7" s="84" customFormat="1" hidden="1">
      <c r="A362" s="100" t="str">
        <f>Invoice!F364</f>
        <v>Exchange rate :</v>
      </c>
      <c r="B362" s="79">
        <f>Invoice!C364</f>
        <v>0</v>
      </c>
      <c r="C362" s="80">
        <f>Invoice!B364</f>
        <v>0</v>
      </c>
      <c r="D362" s="85">
        <f t="shared" si="14"/>
        <v>0</v>
      </c>
      <c r="E362" s="85">
        <f t="shared" si="15"/>
        <v>0</v>
      </c>
      <c r="F362" s="86">
        <f>Invoice!G364</f>
        <v>0</v>
      </c>
      <c r="G362" s="87">
        <f t="shared" si="16"/>
        <v>0</v>
      </c>
    </row>
    <row r="363" spans="1:7" s="84" customFormat="1" hidden="1">
      <c r="A363" s="100" t="str">
        <f>Invoice!F365</f>
        <v>Exchange rate :</v>
      </c>
      <c r="B363" s="79">
        <f>Invoice!C365</f>
        <v>0</v>
      </c>
      <c r="C363" s="80">
        <f>Invoice!B365</f>
        <v>0</v>
      </c>
      <c r="D363" s="85">
        <f t="shared" si="14"/>
        <v>0</v>
      </c>
      <c r="E363" s="85">
        <f t="shared" si="15"/>
        <v>0</v>
      </c>
      <c r="F363" s="86">
        <f>Invoice!G365</f>
        <v>0</v>
      </c>
      <c r="G363" s="87">
        <f t="shared" si="16"/>
        <v>0</v>
      </c>
    </row>
    <row r="364" spans="1:7" s="84" customFormat="1" hidden="1">
      <c r="A364" s="100" t="str">
        <f>Invoice!F366</f>
        <v>Exchange rate :</v>
      </c>
      <c r="B364" s="79">
        <f>Invoice!C366</f>
        <v>0</v>
      </c>
      <c r="C364" s="80">
        <f>Invoice!B366</f>
        <v>0</v>
      </c>
      <c r="D364" s="85">
        <f t="shared" si="14"/>
        <v>0</v>
      </c>
      <c r="E364" s="85">
        <f t="shared" si="15"/>
        <v>0</v>
      </c>
      <c r="F364" s="86">
        <f>Invoice!G366</f>
        <v>0</v>
      </c>
      <c r="G364" s="87">
        <f t="shared" si="16"/>
        <v>0</v>
      </c>
    </row>
    <row r="365" spans="1:7" s="84" customFormat="1" hidden="1">
      <c r="A365" s="100" t="str">
        <f>Invoice!F367</f>
        <v>Exchange rate :</v>
      </c>
      <c r="B365" s="79">
        <f>Invoice!C367</f>
        <v>0</v>
      </c>
      <c r="C365" s="80">
        <f>Invoice!B367</f>
        <v>0</v>
      </c>
      <c r="D365" s="85">
        <f t="shared" si="14"/>
        <v>0</v>
      </c>
      <c r="E365" s="85">
        <f t="shared" si="15"/>
        <v>0</v>
      </c>
      <c r="F365" s="86">
        <f>Invoice!G367</f>
        <v>0</v>
      </c>
      <c r="G365" s="87">
        <f t="shared" si="16"/>
        <v>0</v>
      </c>
    </row>
    <row r="366" spans="1:7" s="84" customFormat="1" hidden="1">
      <c r="A366" s="100" t="str">
        <f>Invoice!F368</f>
        <v>Exchange rate :</v>
      </c>
      <c r="B366" s="79">
        <f>Invoice!C368</f>
        <v>0</v>
      </c>
      <c r="C366" s="80">
        <f>Invoice!B368</f>
        <v>0</v>
      </c>
      <c r="D366" s="85">
        <f t="shared" si="14"/>
        <v>0</v>
      </c>
      <c r="E366" s="85">
        <f t="shared" si="15"/>
        <v>0</v>
      </c>
      <c r="F366" s="86">
        <f>Invoice!G368</f>
        <v>0</v>
      </c>
      <c r="G366" s="87">
        <f t="shared" si="16"/>
        <v>0</v>
      </c>
    </row>
    <row r="367" spans="1:7" s="84" customFormat="1" hidden="1">
      <c r="A367" s="100" t="str">
        <f>Invoice!F369</f>
        <v>Exchange rate :</v>
      </c>
      <c r="B367" s="79">
        <f>Invoice!C369</f>
        <v>0</v>
      </c>
      <c r="C367" s="80">
        <f>Invoice!B369</f>
        <v>0</v>
      </c>
      <c r="D367" s="85">
        <f t="shared" si="14"/>
        <v>0</v>
      </c>
      <c r="E367" s="85">
        <f t="shared" si="15"/>
        <v>0</v>
      </c>
      <c r="F367" s="86">
        <f>Invoice!G369</f>
        <v>0</v>
      </c>
      <c r="G367" s="87">
        <f t="shared" si="16"/>
        <v>0</v>
      </c>
    </row>
    <row r="368" spans="1:7" s="84" customFormat="1" hidden="1">
      <c r="A368" s="100" t="str">
        <f>Invoice!F370</f>
        <v>Exchange rate :</v>
      </c>
      <c r="B368" s="79">
        <f>Invoice!C370</f>
        <v>0</v>
      </c>
      <c r="C368" s="80">
        <f>Invoice!B370</f>
        <v>0</v>
      </c>
      <c r="D368" s="85">
        <f t="shared" si="14"/>
        <v>0</v>
      </c>
      <c r="E368" s="85">
        <f t="shared" si="15"/>
        <v>0</v>
      </c>
      <c r="F368" s="86">
        <f>Invoice!G370</f>
        <v>0</v>
      </c>
      <c r="G368" s="87">
        <f t="shared" si="16"/>
        <v>0</v>
      </c>
    </row>
    <row r="369" spans="1:7" s="84" customFormat="1" hidden="1">
      <c r="A369" s="100" t="str">
        <f>Invoice!F371</f>
        <v>Exchange rate :</v>
      </c>
      <c r="B369" s="79">
        <f>Invoice!C371</f>
        <v>0</v>
      </c>
      <c r="C369" s="80">
        <f>Invoice!B371</f>
        <v>0</v>
      </c>
      <c r="D369" s="85">
        <f t="shared" si="14"/>
        <v>0</v>
      </c>
      <c r="E369" s="85">
        <f t="shared" si="15"/>
        <v>0</v>
      </c>
      <c r="F369" s="86">
        <f>Invoice!G371</f>
        <v>0</v>
      </c>
      <c r="G369" s="87">
        <f t="shared" si="16"/>
        <v>0</v>
      </c>
    </row>
    <row r="370" spans="1:7" s="84" customFormat="1" hidden="1">
      <c r="A370" s="100" t="str">
        <f>Invoice!F372</f>
        <v>Exchange rate :</v>
      </c>
      <c r="B370" s="79">
        <f>Invoice!C372</f>
        <v>0</v>
      </c>
      <c r="C370" s="80">
        <f>Invoice!B372</f>
        <v>0</v>
      </c>
      <c r="D370" s="85">
        <f t="shared" si="14"/>
        <v>0</v>
      </c>
      <c r="E370" s="85">
        <f t="shared" si="15"/>
        <v>0</v>
      </c>
      <c r="F370" s="86">
        <f>Invoice!G372</f>
        <v>0</v>
      </c>
      <c r="G370" s="87">
        <f t="shared" si="16"/>
        <v>0</v>
      </c>
    </row>
    <row r="371" spans="1:7" s="84" customFormat="1" hidden="1">
      <c r="A371" s="100" t="str">
        <f>Invoice!F373</f>
        <v>Exchange rate :</v>
      </c>
      <c r="B371" s="79">
        <f>Invoice!C373</f>
        <v>0</v>
      </c>
      <c r="C371" s="80">
        <f>Invoice!B373</f>
        <v>0</v>
      </c>
      <c r="D371" s="85">
        <f t="shared" si="14"/>
        <v>0</v>
      </c>
      <c r="E371" s="85">
        <f t="shared" si="15"/>
        <v>0</v>
      </c>
      <c r="F371" s="86">
        <f>Invoice!G373</f>
        <v>0</v>
      </c>
      <c r="G371" s="87">
        <f t="shared" si="16"/>
        <v>0</v>
      </c>
    </row>
    <row r="372" spans="1:7" s="84" customFormat="1" hidden="1">
      <c r="A372" s="100" t="str">
        <f>Invoice!F374</f>
        <v>Exchange rate :</v>
      </c>
      <c r="B372" s="79">
        <f>Invoice!C374</f>
        <v>0</v>
      </c>
      <c r="C372" s="80">
        <f>Invoice!B374</f>
        <v>0</v>
      </c>
      <c r="D372" s="85">
        <f t="shared" si="14"/>
        <v>0</v>
      </c>
      <c r="E372" s="85">
        <f t="shared" si="15"/>
        <v>0</v>
      </c>
      <c r="F372" s="86">
        <f>Invoice!G374</f>
        <v>0</v>
      </c>
      <c r="G372" s="87">
        <f t="shared" si="16"/>
        <v>0</v>
      </c>
    </row>
    <row r="373" spans="1:7" s="84" customFormat="1" hidden="1">
      <c r="A373" s="100" t="str">
        <f>Invoice!F375</f>
        <v>Exchange rate :</v>
      </c>
      <c r="B373" s="79">
        <f>Invoice!C375</f>
        <v>0</v>
      </c>
      <c r="C373" s="80">
        <f>Invoice!B375</f>
        <v>0</v>
      </c>
      <c r="D373" s="85">
        <f t="shared" si="14"/>
        <v>0</v>
      </c>
      <c r="E373" s="85">
        <f t="shared" si="15"/>
        <v>0</v>
      </c>
      <c r="F373" s="86">
        <f>Invoice!G375</f>
        <v>0</v>
      </c>
      <c r="G373" s="87">
        <f t="shared" si="16"/>
        <v>0</v>
      </c>
    </row>
    <row r="374" spans="1:7" s="84" customFormat="1" hidden="1">
      <c r="A374" s="100" t="str">
        <f>Invoice!F376</f>
        <v>Exchange rate :</v>
      </c>
      <c r="B374" s="79">
        <f>Invoice!C376</f>
        <v>0</v>
      </c>
      <c r="C374" s="80">
        <f>Invoice!B376</f>
        <v>0</v>
      </c>
      <c r="D374" s="85">
        <f t="shared" si="14"/>
        <v>0</v>
      </c>
      <c r="E374" s="85">
        <f t="shared" si="15"/>
        <v>0</v>
      </c>
      <c r="F374" s="86">
        <f>Invoice!G376</f>
        <v>0</v>
      </c>
      <c r="G374" s="87">
        <f t="shared" si="16"/>
        <v>0</v>
      </c>
    </row>
    <row r="375" spans="1:7" s="84" customFormat="1" hidden="1">
      <c r="A375" s="100" t="str">
        <f>Invoice!F377</f>
        <v>Exchange rate :</v>
      </c>
      <c r="B375" s="79">
        <f>Invoice!C377</f>
        <v>0</v>
      </c>
      <c r="C375" s="80">
        <f>Invoice!B377</f>
        <v>0</v>
      </c>
      <c r="D375" s="85">
        <f t="shared" si="14"/>
        <v>0</v>
      </c>
      <c r="E375" s="85">
        <f t="shared" si="15"/>
        <v>0</v>
      </c>
      <c r="F375" s="86">
        <f>Invoice!G377</f>
        <v>0</v>
      </c>
      <c r="G375" s="87">
        <f t="shared" si="16"/>
        <v>0</v>
      </c>
    </row>
    <row r="376" spans="1:7" s="84" customFormat="1" hidden="1">
      <c r="A376" s="100" t="str">
        <f>Invoice!F378</f>
        <v>Exchange rate :</v>
      </c>
      <c r="B376" s="79">
        <f>Invoice!C378</f>
        <v>0</v>
      </c>
      <c r="C376" s="80">
        <f>Invoice!B378</f>
        <v>0</v>
      </c>
      <c r="D376" s="85">
        <f t="shared" si="14"/>
        <v>0</v>
      </c>
      <c r="E376" s="85">
        <f t="shared" si="15"/>
        <v>0</v>
      </c>
      <c r="F376" s="86">
        <f>Invoice!G378</f>
        <v>0</v>
      </c>
      <c r="G376" s="87">
        <f t="shared" si="16"/>
        <v>0</v>
      </c>
    </row>
    <row r="377" spans="1:7" s="84" customFormat="1" hidden="1">
      <c r="A377" s="100" t="str">
        <f>Invoice!F379</f>
        <v>Exchange rate :</v>
      </c>
      <c r="B377" s="79">
        <f>Invoice!C379</f>
        <v>0</v>
      </c>
      <c r="C377" s="80">
        <f>Invoice!B379</f>
        <v>0</v>
      </c>
      <c r="D377" s="85">
        <f t="shared" si="14"/>
        <v>0</v>
      </c>
      <c r="E377" s="85">
        <f t="shared" si="15"/>
        <v>0</v>
      </c>
      <c r="F377" s="86">
        <f>Invoice!G379</f>
        <v>0</v>
      </c>
      <c r="G377" s="87">
        <f t="shared" si="16"/>
        <v>0</v>
      </c>
    </row>
    <row r="378" spans="1:7" s="84" customFormat="1" hidden="1">
      <c r="A378" s="100" t="str">
        <f>Invoice!F380</f>
        <v>Exchange rate :</v>
      </c>
      <c r="B378" s="79">
        <f>Invoice!C380</f>
        <v>0</v>
      </c>
      <c r="C378" s="80">
        <f>Invoice!B380</f>
        <v>0</v>
      </c>
      <c r="D378" s="85">
        <f t="shared" si="14"/>
        <v>0</v>
      </c>
      <c r="E378" s="85">
        <f t="shared" si="15"/>
        <v>0</v>
      </c>
      <c r="F378" s="86">
        <f>Invoice!G380</f>
        <v>0</v>
      </c>
      <c r="G378" s="87">
        <f t="shared" si="16"/>
        <v>0</v>
      </c>
    </row>
    <row r="379" spans="1:7" s="84" customFormat="1" hidden="1">
      <c r="A379" s="100" t="str">
        <f>Invoice!F381</f>
        <v>Exchange rate :</v>
      </c>
      <c r="B379" s="79">
        <f>Invoice!C381</f>
        <v>0</v>
      </c>
      <c r="C379" s="80">
        <f>Invoice!B381</f>
        <v>0</v>
      </c>
      <c r="D379" s="85">
        <f t="shared" si="14"/>
        <v>0</v>
      </c>
      <c r="E379" s="85">
        <f t="shared" si="15"/>
        <v>0</v>
      </c>
      <c r="F379" s="86">
        <f>Invoice!G381</f>
        <v>0</v>
      </c>
      <c r="G379" s="87">
        <f t="shared" si="16"/>
        <v>0</v>
      </c>
    </row>
    <row r="380" spans="1:7" s="84" customFormat="1" hidden="1">
      <c r="A380" s="100" t="str">
        <f>Invoice!F382</f>
        <v>Exchange rate :</v>
      </c>
      <c r="B380" s="79">
        <f>Invoice!C382</f>
        <v>0</v>
      </c>
      <c r="C380" s="80">
        <f>Invoice!B382</f>
        <v>0</v>
      </c>
      <c r="D380" s="85">
        <f t="shared" si="14"/>
        <v>0</v>
      </c>
      <c r="E380" s="85">
        <f t="shared" si="15"/>
        <v>0</v>
      </c>
      <c r="F380" s="86">
        <f>Invoice!G382</f>
        <v>0</v>
      </c>
      <c r="G380" s="87">
        <f t="shared" si="16"/>
        <v>0</v>
      </c>
    </row>
    <row r="381" spans="1:7" s="84" customFormat="1" hidden="1">
      <c r="A381" s="100" t="str">
        <f>Invoice!F383</f>
        <v>Exchange rate :</v>
      </c>
      <c r="B381" s="79">
        <f>Invoice!C383</f>
        <v>0</v>
      </c>
      <c r="C381" s="80">
        <f>Invoice!B383</f>
        <v>0</v>
      </c>
      <c r="D381" s="85">
        <f t="shared" si="14"/>
        <v>0</v>
      </c>
      <c r="E381" s="85">
        <f t="shared" si="15"/>
        <v>0</v>
      </c>
      <c r="F381" s="86">
        <f>Invoice!G383</f>
        <v>0</v>
      </c>
      <c r="G381" s="87">
        <f t="shared" si="16"/>
        <v>0</v>
      </c>
    </row>
    <row r="382" spans="1:7" s="84" customFormat="1" hidden="1">
      <c r="A382" s="100" t="str">
        <f>Invoice!F384</f>
        <v>Exchange rate :</v>
      </c>
      <c r="B382" s="79">
        <f>Invoice!C384</f>
        <v>0</v>
      </c>
      <c r="C382" s="80">
        <f>Invoice!B384</f>
        <v>0</v>
      </c>
      <c r="D382" s="85">
        <f t="shared" si="14"/>
        <v>0</v>
      </c>
      <c r="E382" s="85">
        <f t="shared" si="15"/>
        <v>0</v>
      </c>
      <c r="F382" s="86">
        <f>Invoice!G384</f>
        <v>0</v>
      </c>
      <c r="G382" s="87">
        <f t="shared" si="16"/>
        <v>0</v>
      </c>
    </row>
    <row r="383" spans="1:7" s="84" customFormat="1" hidden="1">
      <c r="A383" s="100" t="str">
        <f>Invoice!F385</f>
        <v>Exchange rate :</v>
      </c>
      <c r="B383" s="79">
        <f>Invoice!C385</f>
        <v>0</v>
      </c>
      <c r="C383" s="80">
        <f>Invoice!B385</f>
        <v>0</v>
      </c>
      <c r="D383" s="85">
        <f t="shared" si="14"/>
        <v>0</v>
      </c>
      <c r="E383" s="85">
        <f t="shared" si="15"/>
        <v>0</v>
      </c>
      <c r="F383" s="86">
        <f>Invoice!G385</f>
        <v>0</v>
      </c>
      <c r="G383" s="87">
        <f t="shared" si="16"/>
        <v>0</v>
      </c>
    </row>
    <row r="384" spans="1:7" s="84" customFormat="1" hidden="1">
      <c r="A384" s="100" t="str">
        <f>Invoice!F386</f>
        <v>Exchange rate :</v>
      </c>
      <c r="B384" s="79">
        <f>Invoice!C386</f>
        <v>0</v>
      </c>
      <c r="C384" s="80">
        <f>Invoice!B386</f>
        <v>0</v>
      </c>
      <c r="D384" s="85">
        <f t="shared" si="14"/>
        <v>0</v>
      </c>
      <c r="E384" s="85">
        <f t="shared" si="15"/>
        <v>0</v>
      </c>
      <c r="F384" s="86">
        <f>Invoice!G386</f>
        <v>0</v>
      </c>
      <c r="G384" s="87">
        <f t="shared" si="16"/>
        <v>0</v>
      </c>
    </row>
    <row r="385" spans="1:7" s="84" customFormat="1" hidden="1">
      <c r="A385" s="100" t="str">
        <f>Invoice!F387</f>
        <v>Exchange rate :</v>
      </c>
      <c r="B385" s="79">
        <f>Invoice!C387</f>
        <v>0</v>
      </c>
      <c r="C385" s="80">
        <f>Invoice!B387</f>
        <v>0</v>
      </c>
      <c r="D385" s="85">
        <f t="shared" ref="D385:D448" si="17">F385/$D$14</f>
        <v>0</v>
      </c>
      <c r="E385" s="85">
        <f t="shared" ref="E385:E448" si="18">G385/$D$14</f>
        <v>0</v>
      </c>
      <c r="F385" s="86">
        <f>Invoice!G387</f>
        <v>0</v>
      </c>
      <c r="G385" s="87">
        <f t="shared" ref="G385:G448" si="19">C385*F385</f>
        <v>0</v>
      </c>
    </row>
    <row r="386" spans="1:7" s="84" customFormat="1" hidden="1">
      <c r="A386" s="100" t="str">
        <f>Invoice!F388</f>
        <v>Exchange rate :</v>
      </c>
      <c r="B386" s="79">
        <f>Invoice!C388</f>
        <v>0</v>
      </c>
      <c r="C386" s="80">
        <f>Invoice!B388</f>
        <v>0</v>
      </c>
      <c r="D386" s="85">
        <f t="shared" si="17"/>
        <v>0</v>
      </c>
      <c r="E386" s="85">
        <f t="shared" si="18"/>
        <v>0</v>
      </c>
      <c r="F386" s="86">
        <f>Invoice!G388</f>
        <v>0</v>
      </c>
      <c r="G386" s="87">
        <f t="shared" si="19"/>
        <v>0</v>
      </c>
    </row>
    <row r="387" spans="1:7" s="84" customFormat="1" hidden="1">
      <c r="A387" s="100" t="str">
        <f>Invoice!F389</f>
        <v>Exchange rate :</v>
      </c>
      <c r="B387" s="79">
        <f>Invoice!C389</f>
        <v>0</v>
      </c>
      <c r="C387" s="80">
        <f>Invoice!B389</f>
        <v>0</v>
      </c>
      <c r="D387" s="85">
        <f t="shared" si="17"/>
        <v>0</v>
      </c>
      <c r="E387" s="85">
        <f t="shared" si="18"/>
        <v>0</v>
      </c>
      <c r="F387" s="86">
        <f>Invoice!G389</f>
        <v>0</v>
      </c>
      <c r="G387" s="87">
        <f t="shared" si="19"/>
        <v>0</v>
      </c>
    </row>
    <row r="388" spans="1:7" s="84" customFormat="1" hidden="1">
      <c r="A388" s="100" t="str">
        <f>Invoice!F390</f>
        <v>Exchange rate :</v>
      </c>
      <c r="B388" s="79">
        <f>Invoice!C390</f>
        <v>0</v>
      </c>
      <c r="C388" s="80">
        <f>Invoice!B390</f>
        <v>0</v>
      </c>
      <c r="D388" s="85">
        <f t="shared" si="17"/>
        <v>0</v>
      </c>
      <c r="E388" s="85">
        <f t="shared" si="18"/>
        <v>0</v>
      </c>
      <c r="F388" s="86">
        <f>Invoice!G390</f>
        <v>0</v>
      </c>
      <c r="G388" s="87">
        <f t="shared" si="19"/>
        <v>0</v>
      </c>
    </row>
    <row r="389" spans="1:7" s="84" customFormat="1" hidden="1">
      <c r="A389" s="100" t="str">
        <f>Invoice!F391</f>
        <v>Exchange rate :</v>
      </c>
      <c r="B389" s="79">
        <f>Invoice!C391</f>
        <v>0</v>
      </c>
      <c r="C389" s="80">
        <f>Invoice!B391</f>
        <v>0</v>
      </c>
      <c r="D389" s="85">
        <f t="shared" si="17"/>
        <v>0</v>
      </c>
      <c r="E389" s="85">
        <f t="shared" si="18"/>
        <v>0</v>
      </c>
      <c r="F389" s="86">
        <f>Invoice!G391</f>
        <v>0</v>
      </c>
      <c r="G389" s="87">
        <f t="shared" si="19"/>
        <v>0</v>
      </c>
    </row>
    <row r="390" spans="1:7" s="84" customFormat="1" hidden="1">
      <c r="A390" s="100" t="str">
        <f>Invoice!F392</f>
        <v>Exchange rate :</v>
      </c>
      <c r="B390" s="79">
        <f>Invoice!C392</f>
        <v>0</v>
      </c>
      <c r="C390" s="80">
        <f>Invoice!B392</f>
        <v>0</v>
      </c>
      <c r="D390" s="85">
        <f t="shared" si="17"/>
        <v>0</v>
      </c>
      <c r="E390" s="85">
        <f t="shared" si="18"/>
        <v>0</v>
      </c>
      <c r="F390" s="86">
        <f>Invoice!G392</f>
        <v>0</v>
      </c>
      <c r="G390" s="87">
        <f t="shared" si="19"/>
        <v>0</v>
      </c>
    </row>
    <row r="391" spans="1:7" s="84" customFormat="1" hidden="1">
      <c r="A391" s="100" t="str">
        <f>Invoice!F393</f>
        <v>Exchange rate :</v>
      </c>
      <c r="B391" s="79">
        <f>Invoice!C393</f>
        <v>0</v>
      </c>
      <c r="C391" s="80">
        <f>Invoice!B393</f>
        <v>0</v>
      </c>
      <c r="D391" s="85">
        <f t="shared" si="17"/>
        <v>0</v>
      </c>
      <c r="E391" s="85">
        <f t="shared" si="18"/>
        <v>0</v>
      </c>
      <c r="F391" s="86">
        <f>Invoice!G393</f>
        <v>0</v>
      </c>
      <c r="G391" s="87">
        <f t="shared" si="19"/>
        <v>0</v>
      </c>
    </row>
    <row r="392" spans="1:7" s="84" customFormat="1" hidden="1">
      <c r="A392" s="100" t="str">
        <f>Invoice!F394</f>
        <v>Exchange rate :</v>
      </c>
      <c r="B392" s="79">
        <f>Invoice!C394</f>
        <v>0</v>
      </c>
      <c r="C392" s="80">
        <f>Invoice!B394</f>
        <v>0</v>
      </c>
      <c r="D392" s="85">
        <f t="shared" si="17"/>
        <v>0</v>
      </c>
      <c r="E392" s="85">
        <f t="shared" si="18"/>
        <v>0</v>
      </c>
      <c r="F392" s="86">
        <f>Invoice!G394</f>
        <v>0</v>
      </c>
      <c r="G392" s="87">
        <f t="shared" si="19"/>
        <v>0</v>
      </c>
    </row>
    <row r="393" spans="1:7" s="84" customFormat="1" hidden="1">
      <c r="A393" s="100" t="str">
        <f>Invoice!F395</f>
        <v>Exchange rate :</v>
      </c>
      <c r="B393" s="79">
        <f>Invoice!C395</f>
        <v>0</v>
      </c>
      <c r="C393" s="80">
        <f>Invoice!B395</f>
        <v>0</v>
      </c>
      <c r="D393" s="85">
        <f t="shared" si="17"/>
        <v>0</v>
      </c>
      <c r="E393" s="85">
        <f t="shared" si="18"/>
        <v>0</v>
      </c>
      <c r="F393" s="86">
        <f>Invoice!G395</f>
        <v>0</v>
      </c>
      <c r="G393" s="87">
        <f t="shared" si="19"/>
        <v>0</v>
      </c>
    </row>
    <row r="394" spans="1:7" s="84" customFormat="1" hidden="1">
      <c r="A394" s="100" t="str">
        <f>Invoice!F396</f>
        <v>Exchange rate :</v>
      </c>
      <c r="B394" s="79">
        <f>Invoice!C396</f>
        <v>0</v>
      </c>
      <c r="C394" s="80">
        <f>Invoice!B396</f>
        <v>0</v>
      </c>
      <c r="D394" s="85">
        <f t="shared" si="17"/>
        <v>0</v>
      </c>
      <c r="E394" s="85">
        <f t="shared" si="18"/>
        <v>0</v>
      </c>
      <c r="F394" s="86">
        <f>Invoice!G396</f>
        <v>0</v>
      </c>
      <c r="G394" s="87">
        <f t="shared" si="19"/>
        <v>0</v>
      </c>
    </row>
    <row r="395" spans="1:7" s="84" customFormat="1" hidden="1">
      <c r="A395" s="100" t="str">
        <f>Invoice!F397</f>
        <v>Exchange rate :</v>
      </c>
      <c r="B395" s="79">
        <f>Invoice!C397</f>
        <v>0</v>
      </c>
      <c r="C395" s="80">
        <f>Invoice!B397</f>
        <v>0</v>
      </c>
      <c r="D395" s="85">
        <f t="shared" si="17"/>
        <v>0</v>
      </c>
      <c r="E395" s="85">
        <f t="shared" si="18"/>
        <v>0</v>
      </c>
      <c r="F395" s="86">
        <f>Invoice!G397</f>
        <v>0</v>
      </c>
      <c r="G395" s="87">
        <f t="shared" si="19"/>
        <v>0</v>
      </c>
    </row>
    <row r="396" spans="1:7" s="84" customFormat="1" hidden="1">
      <c r="A396" s="100" t="str">
        <f>Invoice!F398</f>
        <v>Exchange rate :</v>
      </c>
      <c r="B396" s="79">
        <f>Invoice!C398</f>
        <v>0</v>
      </c>
      <c r="C396" s="80">
        <f>Invoice!B398</f>
        <v>0</v>
      </c>
      <c r="D396" s="85">
        <f t="shared" si="17"/>
        <v>0</v>
      </c>
      <c r="E396" s="85">
        <f t="shared" si="18"/>
        <v>0</v>
      </c>
      <c r="F396" s="86">
        <f>Invoice!G398</f>
        <v>0</v>
      </c>
      <c r="G396" s="87">
        <f t="shared" si="19"/>
        <v>0</v>
      </c>
    </row>
    <row r="397" spans="1:7" s="84" customFormat="1" hidden="1">
      <c r="A397" s="100" t="str">
        <f>Invoice!F399</f>
        <v>Exchange rate :</v>
      </c>
      <c r="B397" s="79">
        <f>Invoice!C399</f>
        <v>0</v>
      </c>
      <c r="C397" s="80">
        <f>Invoice!B399</f>
        <v>0</v>
      </c>
      <c r="D397" s="85">
        <f t="shared" si="17"/>
        <v>0</v>
      </c>
      <c r="E397" s="85">
        <f t="shared" si="18"/>
        <v>0</v>
      </c>
      <c r="F397" s="86">
        <f>Invoice!G399</f>
        <v>0</v>
      </c>
      <c r="G397" s="87">
        <f t="shared" si="19"/>
        <v>0</v>
      </c>
    </row>
    <row r="398" spans="1:7" s="84" customFormat="1" hidden="1">
      <c r="A398" s="100" t="str">
        <f>Invoice!F400</f>
        <v>Exchange rate :</v>
      </c>
      <c r="B398" s="79">
        <f>Invoice!C400</f>
        <v>0</v>
      </c>
      <c r="C398" s="80">
        <f>Invoice!B400</f>
        <v>0</v>
      </c>
      <c r="D398" s="85">
        <f t="shared" si="17"/>
        <v>0</v>
      </c>
      <c r="E398" s="85">
        <f t="shared" si="18"/>
        <v>0</v>
      </c>
      <c r="F398" s="86">
        <f>Invoice!G400</f>
        <v>0</v>
      </c>
      <c r="G398" s="87">
        <f t="shared" si="19"/>
        <v>0</v>
      </c>
    </row>
    <row r="399" spans="1:7" s="84" customFormat="1" hidden="1">
      <c r="A399" s="100" t="str">
        <f>Invoice!F401</f>
        <v>Exchange rate :</v>
      </c>
      <c r="B399" s="79">
        <f>Invoice!C401</f>
        <v>0</v>
      </c>
      <c r="C399" s="80">
        <f>Invoice!B401</f>
        <v>0</v>
      </c>
      <c r="D399" s="85">
        <f t="shared" si="17"/>
        <v>0</v>
      </c>
      <c r="E399" s="85">
        <f t="shared" si="18"/>
        <v>0</v>
      </c>
      <c r="F399" s="86">
        <f>Invoice!G401</f>
        <v>0</v>
      </c>
      <c r="G399" s="87">
        <f t="shared" si="19"/>
        <v>0</v>
      </c>
    </row>
    <row r="400" spans="1:7" s="84" customFormat="1" hidden="1">
      <c r="A400" s="100" t="str">
        <f>Invoice!F402</f>
        <v>Exchange rate :</v>
      </c>
      <c r="B400" s="79">
        <f>Invoice!C402</f>
        <v>0</v>
      </c>
      <c r="C400" s="80">
        <f>Invoice!B402</f>
        <v>0</v>
      </c>
      <c r="D400" s="85">
        <f t="shared" si="17"/>
        <v>0</v>
      </c>
      <c r="E400" s="85">
        <f t="shared" si="18"/>
        <v>0</v>
      </c>
      <c r="F400" s="86">
        <f>Invoice!G402</f>
        <v>0</v>
      </c>
      <c r="G400" s="87">
        <f t="shared" si="19"/>
        <v>0</v>
      </c>
    </row>
    <row r="401" spans="1:7" s="84" customFormat="1" hidden="1">
      <c r="A401" s="100" t="str">
        <f>Invoice!F403</f>
        <v>Exchange rate :</v>
      </c>
      <c r="B401" s="79">
        <f>Invoice!C403</f>
        <v>0</v>
      </c>
      <c r="C401" s="80">
        <f>Invoice!B403</f>
        <v>0</v>
      </c>
      <c r="D401" s="85">
        <f t="shared" si="17"/>
        <v>0</v>
      </c>
      <c r="E401" s="85">
        <f t="shared" si="18"/>
        <v>0</v>
      </c>
      <c r="F401" s="86">
        <f>Invoice!G403</f>
        <v>0</v>
      </c>
      <c r="G401" s="87">
        <f t="shared" si="19"/>
        <v>0</v>
      </c>
    </row>
    <row r="402" spans="1:7" s="84" customFormat="1" hidden="1">
      <c r="A402" s="100" t="str">
        <f>Invoice!F404</f>
        <v>Exchange rate :</v>
      </c>
      <c r="B402" s="79">
        <f>Invoice!C404</f>
        <v>0</v>
      </c>
      <c r="C402" s="80">
        <f>Invoice!B404</f>
        <v>0</v>
      </c>
      <c r="D402" s="85">
        <f t="shared" si="17"/>
        <v>0</v>
      </c>
      <c r="E402" s="85">
        <f t="shared" si="18"/>
        <v>0</v>
      </c>
      <c r="F402" s="86">
        <f>Invoice!G404</f>
        <v>0</v>
      </c>
      <c r="G402" s="87">
        <f t="shared" si="19"/>
        <v>0</v>
      </c>
    </row>
    <row r="403" spans="1:7" s="84" customFormat="1" hidden="1">
      <c r="A403" s="100" t="str">
        <f>Invoice!F405</f>
        <v>Exchange rate :</v>
      </c>
      <c r="B403" s="79">
        <f>Invoice!C405</f>
        <v>0</v>
      </c>
      <c r="C403" s="80">
        <f>Invoice!B405</f>
        <v>0</v>
      </c>
      <c r="D403" s="85">
        <f t="shared" si="17"/>
        <v>0</v>
      </c>
      <c r="E403" s="85">
        <f t="shared" si="18"/>
        <v>0</v>
      </c>
      <c r="F403" s="86">
        <f>Invoice!G405</f>
        <v>0</v>
      </c>
      <c r="G403" s="87">
        <f t="shared" si="19"/>
        <v>0</v>
      </c>
    </row>
    <row r="404" spans="1:7" s="84" customFormat="1" hidden="1">
      <c r="A404" s="100" t="str">
        <f>Invoice!F406</f>
        <v>Exchange rate :</v>
      </c>
      <c r="B404" s="79">
        <f>Invoice!C406</f>
        <v>0</v>
      </c>
      <c r="C404" s="80">
        <f>Invoice!B406</f>
        <v>0</v>
      </c>
      <c r="D404" s="85">
        <f t="shared" si="17"/>
        <v>0</v>
      </c>
      <c r="E404" s="85">
        <f t="shared" si="18"/>
        <v>0</v>
      </c>
      <c r="F404" s="86">
        <f>Invoice!G406</f>
        <v>0</v>
      </c>
      <c r="G404" s="87">
        <f t="shared" si="19"/>
        <v>0</v>
      </c>
    </row>
    <row r="405" spans="1:7" s="84" customFormat="1" hidden="1">
      <c r="A405" s="100" t="str">
        <f>Invoice!F407</f>
        <v>Exchange rate :</v>
      </c>
      <c r="B405" s="79">
        <f>Invoice!C407</f>
        <v>0</v>
      </c>
      <c r="C405" s="80">
        <f>Invoice!B407</f>
        <v>0</v>
      </c>
      <c r="D405" s="85">
        <f t="shared" si="17"/>
        <v>0</v>
      </c>
      <c r="E405" s="85">
        <f t="shared" si="18"/>
        <v>0</v>
      </c>
      <c r="F405" s="86">
        <f>Invoice!G407</f>
        <v>0</v>
      </c>
      <c r="G405" s="87">
        <f t="shared" si="19"/>
        <v>0</v>
      </c>
    </row>
    <row r="406" spans="1:7" s="84" customFormat="1" hidden="1">
      <c r="A406" s="100" t="str">
        <f>Invoice!F408</f>
        <v>Exchange rate :</v>
      </c>
      <c r="B406" s="79">
        <f>Invoice!C408</f>
        <v>0</v>
      </c>
      <c r="C406" s="80">
        <f>Invoice!B408</f>
        <v>0</v>
      </c>
      <c r="D406" s="85">
        <f t="shared" si="17"/>
        <v>0</v>
      </c>
      <c r="E406" s="85">
        <f t="shared" si="18"/>
        <v>0</v>
      </c>
      <c r="F406" s="86">
        <f>Invoice!G408</f>
        <v>0</v>
      </c>
      <c r="G406" s="87">
        <f t="shared" si="19"/>
        <v>0</v>
      </c>
    </row>
    <row r="407" spans="1:7" s="84" customFormat="1" hidden="1">
      <c r="A407" s="100" t="str">
        <f>Invoice!F409</f>
        <v>Exchange rate :</v>
      </c>
      <c r="B407" s="79">
        <f>Invoice!C409</f>
        <v>0</v>
      </c>
      <c r="C407" s="80">
        <f>Invoice!B409</f>
        <v>0</v>
      </c>
      <c r="D407" s="85">
        <f t="shared" si="17"/>
        <v>0</v>
      </c>
      <c r="E407" s="85">
        <f t="shared" si="18"/>
        <v>0</v>
      </c>
      <c r="F407" s="86">
        <f>Invoice!G409</f>
        <v>0</v>
      </c>
      <c r="G407" s="87">
        <f t="shared" si="19"/>
        <v>0</v>
      </c>
    </row>
    <row r="408" spans="1:7" s="84" customFormat="1" hidden="1">
      <c r="A408" s="100" t="str">
        <f>Invoice!F410</f>
        <v>Exchange rate :</v>
      </c>
      <c r="B408" s="79">
        <f>Invoice!C410</f>
        <v>0</v>
      </c>
      <c r="C408" s="80">
        <f>Invoice!B410</f>
        <v>0</v>
      </c>
      <c r="D408" s="85">
        <f t="shared" si="17"/>
        <v>0</v>
      </c>
      <c r="E408" s="85">
        <f t="shared" si="18"/>
        <v>0</v>
      </c>
      <c r="F408" s="86">
        <f>Invoice!G410</f>
        <v>0</v>
      </c>
      <c r="G408" s="87">
        <f t="shared" si="19"/>
        <v>0</v>
      </c>
    </row>
    <row r="409" spans="1:7" s="84" customFormat="1" hidden="1">
      <c r="A409" s="100" t="str">
        <f>Invoice!F411</f>
        <v>Exchange rate :</v>
      </c>
      <c r="B409" s="79">
        <f>Invoice!C411</f>
        <v>0</v>
      </c>
      <c r="C409" s="80">
        <f>Invoice!B411</f>
        <v>0</v>
      </c>
      <c r="D409" s="85">
        <f t="shared" si="17"/>
        <v>0</v>
      </c>
      <c r="E409" s="85">
        <f t="shared" si="18"/>
        <v>0</v>
      </c>
      <c r="F409" s="86">
        <f>Invoice!G411</f>
        <v>0</v>
      </c>
      <c r="G409" s="87">
        <f t="shared" si="19"/>
        <v>0</v>
      </c>
    </row>
    <row r="410" spans="1:7" s="84" customFormat="1" hidden="1">
      <c r="A410" s="100" t="str">
        <f>Invoice!F412</f>
        <v>Exchange rate :</v>
      </c>
      <c r="B410" s="79">
        <f>Invoice!C412</f>
        <v>0</v>
      </c>
      <c r="C410" s="80">
        <f>Invoice!B412</f>
        <v>0</v>
      </c>
      <c r="D410" s="85">
        <f t="shared" si="17"/>
        <v>0</v>
      </c>
      <c r="E410" s="85">
        <f t="shared" si="18"/>
        <v>0</v>
      </c>
      <c r="F410" s="86">
        <f>Invoice!G412</f>
        <v>0</v>
      </c>
      <c r="G410" s="87">
        <f t="shared" si="19"/>
        <v>0</v>
      </c>
    </row>
    <row r="411" spans="1:7" s="84" customFormat="1" hidden="1">
      <c r="A411" s="100" t="str">
        <f>Invoice!F413</f>
        <v>Exchange rate :</v>
      </c>
      <c r="B411" s="79">
        <f>Invoice!C413</f>
        <v>0</v>
      </c>
      <c r="C411" s="80">
        <f>Invoice!B413</f>
        <v>0</v>
      </c>
      <c r="D411" s="85">
        <f t="shared" si="17"/>
        <v>0</v>
      </c>
      <c r="E411" s="85">
        <f t="shared" si="18"/>
        <v>0</v>
      </c>
      <c r="F411" s="86">
        <f>Invoice!G413</f>
        <v>0</v>
      </c>
      <c r="G411" s="87">
        <f t="shared" si="19"/>
        <v>0</v>
      </c>
    </row>
    <row r="412" spans="1:7" s="84" customFormat="1" hidden="1">
      <c r="A412" s="100" t="str">
        <f>Invoice!F414</f>
        <v>Exchange rate :</v>
      </c>
      <c r="B412" s="79">
        <f>Invoice!C414</f>
        <v>0</v>
      </c>
      <c r="C412" s="80">
        <f>Invoice!B414</f>
        <v>0</v>
      </c>
      <c r="D412" s="85">
        <f t="shared" si="17"/>
        <v>0</v>
      </c>
      <c r="E412" s="85">
        <f t="shared" si="18"/>
        <v>0</v>
      </c>
      <c r="F412" s="86">
        <f>Invoice!G414</f>
        <v>0</v>
      </c>
      <c r="G412" s="87">
        <f t="shared" si="19"/>
        <v>0</v>
      </c>
    </row>
    <row r="413" spans="1:7" s="84" customFormat="1" hidden="1">
      <c r="A413" s="100" t="str">
        <f>Invoice!F415</f>
        <v>Exchange rate :</v>
      </c>
      <c r="B413" s="79">
        <f>Invoice!C415</f>
        <v>0</v>
      </c>
      <c r="C413" s="80">
        <f>Invoice!B415</f>
        <v>0</v>
      </c>
      <c r="D413" s="85">
        <f t="shared" si="17"/>
        <v>0</v>
      </c>
      <c r="E413" s="85">
        <f t="shared" si="18"/>
        <v>0</v>
      </c>
      <c r="F413" s="86">
        <f>Invoice!G415</f>
        <v>0</v>
      </c>
      <c r="G413" s="87">
        <f t="shared" si="19"/>
        <v>0</v>
      </c>
    </row>
    <row r="414" spans="1:7" s="84" customFormat="1" hidden="1">
      <c r="A414" s="100" t="str">
        <f>Invoice!F416</f>
        <v>Exchange rate :</v>
      </c>
      <c r="B414" s="79">
        <f>Invoice!C416</f>
        <v>0</v>
      </c>
      <c r="C414" s="80">
        <f>Invoice!B416</f>
        <v>0</v>
      </c>
      <c r="D414" s="85">
        <f t="shared" si="17"/>
        <v>0</v>
      </c>
      <c r="E414" s="85">
        <f t="shared" si="18"/>
        <v>0</v>
      </c>
      <c r="F414" s="86">
        <f>Invoice!G416</f>
        <v>0</v>
      </c>
      <c r="G414" s="87">
        <f t="shared" si="19"/>
        <v>0</v>
      </c>
    </row>
    <row r="415" spans="1:7" s="84" customFormat="1" hidden="1">
      <c r="A415" s="100" t="str">
        <f>Invoice!F417</f>
        <v>Exchange rate :</v>
      </c>
      <c r="B415" s="79">
        <f>Invoice!C417</f>
        <v>0</v>
      </c>
      <c r="C415" s="80">
        <f>Invoice!B417</f>
        <v>0</v>
      </c>
      <c r="D415" s="85">
        <f t="shared" si="17"/>
        <v>0</v>
      </c>
      <c r="E415" s="85">
        <f t="shared" si="18"/>
        <v>0</v>
      </c>
      <c r="F415" s="86">
        <f>Invoice!G417</f>
        <v>0</v>
      </c>
      <c r="G415" s="87">
        <f t="shared" si="19"/>
        <v>0</v>
      </c>
    </row>
    <row r="416" spans="1:7" s="84" customFormat="1" hidden="1">
      <c r="A416" s="100" t="str">
        <f>Invoice!F418</f>
        <v>Exchange rate :</v>
      </c>
      <c r="B416" s="79">
        <f>Invoice!C418</f>
        <v>0</v>
      </c>
      <c r="C416" s="80">
        <f>Invoice!B418</f>
        <v>0</v>
      </c>
      <c r="D416" s="85">
        <f t="shared" si="17"/>
        <v>0</v>
      </c>
      <c r="E416" s="85">
        <f t="shared" si="18"/>
        <v>0</v>
      </c>
      <c r="F416" s="86">
        <f>Invoice!G418</f>
        <v>0</v>
      </c>
      <c r="G416" s="87">
        <f t="shared" si="19"/>
        <v>0</v>
      </c>
    </row>
    <row r="417" spans="1:7" s="84" customFormat="1" hidden="1">
      <c r="A417" s="100" t="str">
        <f>Invoice!F419</f>
        <v>Exchange rate :</v>
      </c>
      <c r="B417" s="79">
        <f>Invoice!C419</f>
        <v>0</v>
      </c>
      <c r="C417" s="80">
        <f>Invoice!B419</f>
        <v>0</v>
      </c>
      <c r="D417" s="85">
        <f t="shared" si="17"/>
        <v>0</v>
      </c>
      <c r="E417" s="85">
        <f t="shared" si="18"/>
        <v>0</v>
      </c>
      <c r="F417" s="86">
        <f>Invoice!G419</f>
        <v>0</v>
      </c>
      <c r="G417" s="87">
        <f t="shared" si="19"/>
        <v>0</v>
      </c>
    </row>
    <row r="418" spans="1:7" s="84" customFormat="1" hidden="1">
      <c r="A418" s="100" t="str">
        <f>Invoice!F420</f>
        <v>Exchange rate :</v>
      </c>
      <c r="B418" s="79">
        <f>Invoice!C420</f>
        <v>0</v>
      </c>
      <c r="C418" s="80">
        <f>Invoice!B420</f>
        <v>0</v>
      </c>
      <c r="D418" s="85">
        <f t="shared" si="17"/>
        <v>0</v>
      </c>
      <c r="E418" s="85">
        <f t="shared" si="18"/>
        <v>0</v>
      </c>
      <c r="F418" s="86">
        <f>Invoice!G420</f>
        <v>0</v>
      </c>
      <c r="G418" s="87">
        <f t="shared" si="19"/>
        <v>0</v>
      </c>
    </row>
    <row r="419" spans="1:7" s="84" customFormat="1" hidden="1">
      <c r="A419" s="100" t="str">
        <f>Invoice!F421</f>
        <v>Exchange rate :</v>
      </c>
      <c r="B419" s="79">
        <f>Invoice!C421</f>
        <v>0</v>
      </c>
      <c r="C419" s="80">
        <f>Invoice!B421</f>
        <v>0</v>
      </c>
      <c r="D419" s="85">
        <f t="shared" si="17"/>
        <v>0</v>
      </c>
      <c r="E419" s="85">
        <f t="shared" si="18"/>
        <v>0</v>
      </c>
      <c r="F419" s="86">
        <f>Invoice!G421</f>
        <v>0</v>
      </c>
      <c r="G419" s="87">
        <f t="shared" si="19"/>
        <v>0</v>
      </c>
    </row>
    <row r="420" spans="1:7" s="84" customFormat="1" hidden="1">
      <c r="A420" s="100" t="str">
        <f>Invoice!F422</f>
        <v>Exchange rate :</v>
      </c>
      <c r="B420" s="79">
        <f>Invoice!C422</f>
        <v>0</v>
      </c>
      <c r="C420" s="80">
        <f>Invoice!B422</f>
        <v>0</v>
      </c>
      <c r="D420" s="85">
        <f t="shared" si="17"/>
        <v>0</v>
      </c>
      <c r="E420" s="85">
        <f t="shared" si="18"/>
        <v>0</v>
      </c>
      <c r="F420" s="86">
        <f>Invoice!G422</f>
        <v>0</v>
      </c>
      <c r="G420" s="87">
        <f t="shared" si="19"/>
        <v>0</v>
      </c>
    </row>
    <row r="421" spans="1:7" s="84" customFormat="1" hidden="1">
      <c r="A421" s="100" t="str">
        <f>Invoice!F423</f>
        <v>Exchange rate :</v>
      </c>
      <c r="B421" s="79">
        <f>Invoice!C423</f>
        <v>0</v>
      </c>
      <c r="C421" s="80">
        <f>Invoice!B423</f>
        <v>0</v>
      </c>
      <c r="D421" s="85">
        <f t="shared" si="17"/>
        <v>0</v>
      </c>
      <c r="E421" s="85">
        <f t="shared" si="18"/>
        <v>0</v>
      </c>
      <c r="F421" s="86">
        <f>Invoice!G423</f>
        <v>0</v>
      </c>
      <c r="G421" s="87">
        <f t="shared" si="19"/>
        <v>0</v>
      </c>
    </row>
    <row r="422" spans="1:7" s="84" customFormat="1" hidden="1">
      <c r="A422" s="100" t="str">
        <f>Invoice!F424</f>
        <v>Exchange rate :</v>
      </c>
      <c r="B422" s="79">
        <f>Invoice!C424</f>
        <v>0</v>
      </c>
      <c r="C422" s="80">
        <f>Invoice!B424</f>
        <v>0</v>
      </c>
      <c r="D422" s="85">
        <f t="shared" si="17"/>
        <v>0</v>
      </c>
      <c r="E422" s="85">
        <f t="shared" si="18"/>
        <v>0</v>
      </c>
      <c r="F422" s="86">
        <f>Invoice!G424</f>
        <v>0</v>
      </c>
      <c r="G422" s="87">
        <f t="shared" si="19"/>
        <v>0</v>
      </c>
    </row>
    <row r="423" spans="1:7" s="84" customFormat="1" hidden="1">
      <c r="A423" s="100" t="str">
        <f>Invoice!F425</f>
        <v>Exchange rate :</v>
      </c>
      <c r="B423" s="79">
        <f>Invoice!C425</f>
        <v>0</v>
      </c>
      <c r="C423" s="80">
        <f>Invoice!B425</f>
        <v>0</v>
      </c>
      <c r="D423" s="85">
        <f t="shared" si="17"/>
        <v>0</v>
      </c>
      <c r="E423" s="85">
        <f t="shared" si="18"/>
        <v>0</v>
      </c>
      <c r="F423" s="86">
        <f>Invoice!G425</f>
        <v>0</v>
      </c>
      <c r="G423" s="87">
        <f t="shared" si="19"/>
        <v>0</v>
      </c>
    </row>
    <row r="424" spans="1:7" s="84" customFormat="1" hidden="1">
      <c r="A424" s="100" t="str">
        <f>Invoice!F426</f>
        <v>Exchange rate :</v>
      </c>
      <c r="B424" s="79">
        <f>Invoice!C426</f>
        <v>0</v>
      </c>
      <c r="C424" s="80">
        <f>Invoice!B426</f>
        <v>0</v>
      </c>
      <c r="D424" s="85">
        <f t="shared" si="17"/>
        <v>0</v>
      </c>
      <c r="E424" s="85">
        <f t="shared" si="18"/>
        <v>0</v>
      </c>
      <c r="F424" s="86">
        <f>Invoice!G426</f>
        <v>0</v>
      </c>
      <c r="G424" s="87">
        <f t="shared" si="19"/>
        <v>0</v>
      </c>
    </row>
    <row r="425" spans="1:7" s="84" customFormat="1" hidden="1">
      <c r="A425" s="100" t="str">
        <f>Invoice!F427</f>
        <v>Exchange rate :</v>
      </c>
      <c r="B425" s="79">
        <f>Invoice!C427</f>
        <v>0</v>
      </c>
      <c r="C425" s="80">
        <f>Invoice!B427</f>
        <v>0</v>
      </c>
      <c r="D425" s="85">
        <f t="shared" si="17"/>
        <v>0</v>
      </c>
      <c r="E425" s="85">
        <f t="shared" si="18"/>
        <v>0</v>
      </c>
      <c r="F425" s="86">
        <f>Invoice!G427</f>
        <v>0</v>
      </c>
      <c r="G425" s="87">
        <f t="shared" si="19"/>
        <v>0</v>
      </c>
    </row>
    <row r="426" spans="1:7" s="84" customFormat="1" hidden="1">
      <c r="A426" s="100" t="str">
        <f>Invoice!F428</f>
        <v>Exchange rate :</v>
      </c>
      <c r="B426" s="79">
        <f>Invoice!C428</f>
        <v>0</v>
      </c>
      <c r="C426" s="80">
        <f>Invoice!B428</f>
        <v>0</v>
      </c>
      <c r="D426" s="85">
        <f t="shared" si="17"/>
        <v>0</v>
      </c>
      <c r="E426" s="85">
        <f t="shared" si="18"/>
        <v>0</v>
      </c>
      <c r="F426" s="86">
        <f>Invoice!G428</f>
        <v>0</v>
      </c>
      <c r="G426" s="87">
        <f t="shared" si="19"/>
        <v>0</v>
      </c>
    </row>
    <row r="427" spans="1:7" s="84" customFormat="1" hidden="1">
      <c r="A427" s="100" t="str">
        <f>Invoice!F429</f>
        <v>Exchange rate :</v>
      </c>
      <c r="B427" s="79">
        <f>Invoice!C429</f>
        <v>0</v>
      </c>
      <c r="C427" s="80">
        <f>Invoice!B429</f>
        <v>0</v>
      </c>
      <c r="D427" s="85">
        <f t="shared" si="17"/>
        <v>0</v>
      </c>
      <c r="E427" s="85">
        <f t="shared" si="18"/>
        <v>0</v>
      </c>
      <c r="F427" s="86">
        <f>Invoice!G429</f>
        <v>0</v>
      </c>
      <c r="G427" s="87">
        <f t="shared" si="19"/>
        <v>0</v>
      </c>
    </row>
    <row r="428" spans="1:7" s="84" customFormat="1" hidden="1">
      <c r="A428" s="100" t="str">
        <f>Invoice!F430</f>
        <v>Exchange rate :</v>
      </c>
      <c r="B428" s="79">
        <f>Invoice!C430</f>
        <v>0</v>
      </c>
      <c r="C428" s="80">
        <f>Invoice!B430</f>
        <v>0</v>
      </c>
      <c r="D428" s="85">
        <f t="shared" si="17"/>
        <v>0</v>
      </c>
      <c r="E428" s="85">
        <f t="shared" si="18"/>
        <v>0</v>
      </c>
      <c r="F428" s="86">
        <f>Invoice!G430</f>
        <v>0</v>
      </c>
      <c r="G428" s="87">
        <f t="shared" si="19"/>
        <v>0</v>
      </c>
    </row>
    <row r="429" spans="1:7" s="84" customFormat="1" hidden="1">
      <c r="A429" s="100" t="str">
        <f>Invoice!F431</f>
        <v>Exchange rate :</v>
      </c>
      <c r="B429" s="79">
        <f>Invoice!C431</f>
        <v>0</v>
      </c>
      <c r="C429" s="80">
        <f>Invoice!B431</f>
        <v>0</v>
      </c>
      <c r="D429" s="85">
        <f t="shared" si="17"/>
        <v>0</v>
      </c>
      <c r="E429" s="85">
        <f t="shared" si="18"/>
        <v>0</v>
      </c>
      <c r="F429" s="86">
        <f>Invoice!G431</f>
        <v>0</v>
      </c>
      <c r="G429" s="87">
        <f t="shared" si="19"/>
        <v>0</v>
      </c>
    </row>
    <row r="430" spans="1:7" s="84" customFormat="1" hidden="1">
      <c r="A430" s="100" t="str">
        <f>Invoice!F432</f>
        <v>Exchange rate :</v>
      </c>
      <c r="B430" s="79">
        <f>Invoice!C432</f>
        <v>0</v>
      </c>
      <c r="C430" s="80">
        <f>Invoice!B432</f>
        <v>0</v>
      </c>
      <c r="D430" s="85">
        <f t="shared" si="17"/>
        <v>0</v>
      </c>
      <c r="E430" s="85">
        <f t="shared" si="18"/>
        <v>0</v>
      </c>
      <c r="F430" s="86">
        <f>Invoice!G432</f>
        <v>0</v>
      </c>
      <c r="G430" s="87">
        <f t="shared" si="19"/>
        <v>0</v>
      </c>
    </row>
    <row r="431" spans="1:7" s="84" customFormat="1" hidden="1">
      <c r="A431" s="100" t="str">
        <f>Invoice!F433</f>
        <v>Exchange rate :</v>
      </c>
      <c r="B431" s="79">
        <f>Invoice!C433</f>
        <v>0</v>
      </c>
      <c r="C431" s="80">
        <f>Invoice!B433</f>
        <v>0</v>
      </c>
      <c r="D431" s="85">
        <f t="shared" si="17"/>
        <v>0</v>
      </c>
      <c r="E431" s="85">
        <f t="shared" si="18"/>
        <v>0</v>
      </c>
      <c r="F431" s="86">
        <f>Invoice!G433</f>
        <v>0</v>
      </c>
      <c r="G431" s="87">
        <f t="shared" si="19"/>
        <v>0</v>
      </c>
    </row>
    <row r="432" spans="1:7" s="84" customFormat="1" hidden="1">
      <c r="A432" s="100" t="str">
        <f>Invoice!F434</f>
        <v>Exchange rate :</v>
      </c>
      <c r="B432" s="79">
        <f>Invoice!C434</f>
        <v>0</v>
      </c>
      <c r="C432" s="80">
        <f>Invoice!B434</f>
        <v>0</v>
      </c>
      <c r="D432" s="85">
        <f t="shared" si="17"/>
        <v>0</v>
      </c>
      <c r="E432" s="85">
        <f t="shared" si="18"/>
        <v>0</v>
      </c>
      <c r="F432" s="86">
        <f>Invoice!G434</f>
        <v>0</v>
      </c>
      <c r="G432" s="87">
        <f t="shared" si="19"/>
        <v>0</v>
      </c>
    </row>
    <row r="433" spans="1:7" s="84" customFormat="1" hidden="1">
      <c r="A433" s="100" t="str">
        <f>Invoice!F435</f>
        <v>Exchange rate :</v>
      </c>
      <c r="B433" s="79">
        <f>Invoice!C435</f>
        <v>0</v>
      </c>
      <c r="C433" s="80">
        <f>Invoice!B435</f>
        <v>0</v>
      </c>
      <c r="D433" s="85">
        <f t="shared" si="17"/>
        <v>0</v>
      </c>
      <c r="E433" s="85">
        <f t="shared" si="18"/>
        <v>0</v>
      </c>
      <c r="F433" s="86">
        <f>Invoice!G435</f>
        <v>0</v>
      </c>
      <c r="G433" s="87">
        <f t="shared" si="19"/>
        <v>0</v>
      </c>
    </row>
    <row r="434" spans="1:7" s="84" customFormat="1" hidden="1">
      <c r="A434" s="100" t="str">
        <f>Invoice!F436</f>
        <v>Exchange rate :</v>
      </c>
      <c r="B434" s="79">
        <f>Invoice!C436</f>
        <v>0</v>
      </c>
      <c r="C434" s="80">
        <f>Invoice!B436</f>
        <v>0</v>
      </c>
      <c r="D434" s="85">
        <f t="shared" si="17"/>
        <v>0</v>
      </c>
      <c r="E434" s="85">
        <f t="shared" si="18"/>
        <v>0</v>
      </c>
      <c r="F434" s="86">
        <f>Invoice!G436</f>
        <v>0</v>
      </c>
      <c r="G434" s="87">
        <f t="shared" si="19"/>
        <v>0</v>
      </c>
    </row>
    <row r="435" spans="1:7" s="84" customFormat="1" hidden="1">
      <c r="A435" s="100" t="str">
        <f>Invoice!F437</f>
        <v>Exchange rate :</v>
      </c>
      <c r="B435" s="79">
        <f>Invoice!C437</f>
        <v>0</v>
      </c>
      <c r="C435" s="80">
        <f>Invoice!B437</f>
        <v>0</v>
      </c>
      <c r="D435" s="85">
        <f t="shared" si="17"/>
        <v>0</v>
      </c>
      <c r="E435" s="85">
        <f t="shared" si="18"/>
        <v>0</v>
      </c>
      <c r="F435" s="86">
        <f>Invoice!G437</f>
        <v>0</v>
      </c>
      <c r="G435" s="87">
        <f t="shared" si="19"/>
        <v>0</v>
      </c>
    </row>
    <row r="436" spans="1:7" s="84" customFormat="1" hidden="1">
      <c r="A436" s="100" t="str">
        <f>Invoice!F438</f>
        <v>Exchange rate :</v>
      </c>
      <c r="B436" s="79">
        <f>Invoice!C438</f>
        <v>0</v>
      </c>
      <c r="C436" s="80">
        <f>Invoice!B438</f>
        <v>0</v>
      </c>
      <c r="D436" s="85">
        <f t="shared" si="17"/>
        <v>0</v>
      </c>
      <c r="E436" s="85">
        <f t="shared" si="18"/>
        <v>0</v>
      </c>
      <c r="F436" s="86">
        <f>Invoice!G438</f>
        <v>0</v>
      </c>
      <c r="G436" s="87">
        <f t="shared" si="19"/>
        <v>0</v>
      </c>
    </row>
    <row r="437" spans="1:7" s="84" customFormat="1" hidden="1">
      <c r="A437" s="100" t="str">
        <f>Invoice!F439</f>
        <v>Exchange rate :</v>
      </c>
      <c r="B437" s="79">
        <f>Invoice!C439</f>
        <v>0</v>
      </c>
      <c r="C437" s="80">
        <f>Invoice!B439</f>
        <v>0</v>
      </c>
      <c r="D437" s="85">
        <f t="shared" si="17"/>
        <v>0</v>
      </c>
      <c r="E437" s="85">
        <f t="shared" si="18"/>
        <v>0</v>
      </c>
      <c r="F437" s="86">
        <f>Invoice!G439</f>
        <v>0</v>
      </c>
      <c r="G437" s="87">
        <f t="shared" si="19"/>
        <v>0</v>
      </c>
    </row>
    <row r="438" spans="1:7" s="84" customFormat="1" hidden="1">
      <c r="A438" s="100" t="str">
        <f>Invoice!F440</f>
        <v>Exchange rate :</v>
      </c>
      <c r="B438" s="79">
        <f>Invoice!C440</f>
        <v>0</v>
      </c>
      <c r="C438" s="80">
        <f>Invoice!B440</f>
        <v>0</v>
      </c>
      <c r="D438" s="85">
        <f t="shared" si="17"/>
        <v>0</v>
      </c>
      <c r="E438" s="85">
        <f t="shared" si="18"/>
        <v>0</v>
      </c>
      <c r="F438" s="86">
        <f>Invoice!G440</f>
        <v>0</v>
      </c>
      <c r="G438" s="87">
        <f t="shared" si="19"/>
        <v>0</v>
      </c>
    </row>
    <row r="439" spans="1:7" s="84" customFormat="1" hidden="1">
      <c r="A439" s="100" t="str">
        <f>Invoice!F441</f>
        <v>Exchange rate :</v>
      </c>
      <c r="B439" s="79">
        <f>Invoice!C441</f>
        <v>0</v>
      </c>
      <c r="C439" s="80">
        <f>Invoice!B441</f>
        <v>0</v>
      </c>
      <c r="D439" s="85">
        <f t="shared" si="17"/>
        <v>0</v>
      </c>
      <c r="E439" s="85">
        <f t="shared" si="18"/>
        <v>0</v>
      </c>
      <c r="F439" s="86">
        <f>Invoice!G441</f>
        <v>0</v>
      </c>
      <c r="G439" s="87">
        <f t="shared" si="19"/>
        <v>0</v>
      </c>
    </row>
    <row r="440" spans="1:7" s="84" customFormat="1" hidden="1">
      <c r="A440" s="100" t="str">
        <f>Invoice!F442</f>
        <v>Exchange rate :</v>
      </c>
      <c r="B440" s="79">
        <f>Invoice!C442</f>
        <v>0</v>
      </c>
      <c r="C440" s="80">
        <f>Invoice!B442</f>
        <v>0</v>
      </c>
      <c r="D440" s="85">
        <f t="shared" si="17"/>
        <v>0</v>
      </c>
      <c r="E440" s="85">
        <f t="shared" si="18"/>
        <v>0</v>
      </c>
      <c r="F440" s="86">
        <f>Invoice!G442</f>
        <v>0</v>
      </c>
      <c r="G440" s="87">
        <f t="shared" si="19"/>
        <v>0</v>
      </c>
    </row>
    <row r="441" spans="1:7" s="84" customFormat="1" hidden="1">
      <c r="A441" s="100" t="str">
        <f>Invoice!F443</f>
        <v>Exchange rate :</v>
      </c>
      <c r="B441" s="79">
        <f>Invoice!C443</f>
        <v>0</v>
      </c>
      <c r="C441" s="80">
        <f>Invoice!B443</f>
        <v>0</v>
      </c>
      <c r="D441" s="85">
        <f t="shared" si="17"/>
        <v>0</v>
      </c>
      <c r="E441" s="85">
        <f t="shared" si="18"/>
        <v>0</v>
      </c>
      <c r="F441" s="86">
        <f>Invoice!G443</f>
        <v>0</v>
      </c>
      <c r="G441" s="87">
        <f t="shared" si="19"/>
        <v>0</v>
      </c>
    </row>
    <row r="442" spans="1:7" s="84" customFormat="1" hidden="1">
      <c r="A442" s="100" t="str">
        <f>Invoice!F444</f>
        <v>Exchange rate :</v>
      </c>
      <c r="B442" s="79">
        <f>Invoice!C444</f>
        <v>0</v>
      </c>
      <c r="C442" s="80">
        <f>Invoice!B444</f>
        <v>0</v>
      </c>
      <c r="D442" s="85">
        <f t="shared" si="17"/>
        <v>0</v>
      </c>
      <c r="E442" s="85">
        <f t="shared" si="18"/>
        <v>0</v>
      </c>
      <c r="F442" s="86">
        <f>Invoice!G444</f>
        <v>0</v>
      </c>
      <c r="G442" s="87">
        <f t="shared" si="19"/>
        <v>0</v>
      </c>
    </row>
    <row r="443" spans="1:7" s="84" customFormat="1" hidden="1">
      <c r="A443" s="100" t="str">
        <f>Invoice!F445</f>
        <v>Exchange rate :</v>
      </c>
      <c r="B443" s="79">
        <f>Invoice!C445</f>
        <v>0</v>
      </c>
      <c r="C443" s="80">
        <f>Invoice!B445</f>
        <v>0</v>
      </c>
      <c r="D443" s="85">
        <f t="shared" si="17"/>
        <v>0</v>
      </c>
      <c r="E443" s="85">
        <f t="shared" si="18"/>
        <v>0</v>
      </c>
      <c r="F443" s="86">
        <f>Invoice!G445</f>
        <v>0</v>
      </c>
      <c r="G443" s="87">
        <f t="shared" si="19"/>
        <v>0</v>
      </c>
    </row>
    <row r="444" spans="1:7" s="84" customFormat="1" hidden="1">
      <c r="A444" s="100" t="str">
        <f>Invoice!F446</f>
        <v>Exchange rate :</v>
      </c>
      <c r="B444" s="79">
        <f>Invoice!C446</f>
        <v>0</v>
      </c>
      <c r="C444" s="80">
        <f>Invoice!B446</f>
        <v>0</v>
      </c>
      <c r="D444" s="85">
        <f t="shared" si="17"/>
        <v>0</v>
      </c>
      <c r="E444" s="85">
        <f t="shared" si="18"/>
        <v>0</v>
      </c>
      <c r="F444" s="86">
        <f>Invoice!G446</f>
        <v>0</v>
      </c>
      <c r="G444" s="87">
        <f t="shared" si="19"/>
        <v>0</v>
      </c>
    </row>
    <row r="445" spans="1:7" s="84" customFormat="1" hidden="1">
      <c r="A445" s="100" t="str">
        <f>Invoice!F447</f>
        <v>Exchange rate :</v>
      </c>
      <c r="B445" s="79">
        <f>Invoice!C447</f>
        <v>0</v>
      </c>
      <c r="C445" s="80">
        <f>Invoice!B447</f>
        <v>0</v>
      </c>
      <c r="D445" s="85">
        <f t="shared" si="17"/>
        <v>0</v>
      </c>
      <c r="E445" s="85">
        <f t="shared" si="18"/>
        <v>0</v>
      </c>
      <c r="F445" s="86">
        <f>Invoice!G447</f>
        <v>0</v>
      </c>
      <c r="G445" s="87">
        <f t="shared" si="19"/>
        <v>0</v>
      </c>
    </row>
    <row r="446" spans="1:7" s="84" customFormat="1" hidden="1">
      <c r="A446" s="100" t="str">
        <f>Invoice!F448</f>
        <v>Exchange rate :</v>
      </c>
      <c r="B446" s="79">
        <f>Invoice!C448</f>
        <v>0</v>
      </c>
      <c r="C446" s="80">
        <f>Invoice!B448</f>
        <v>0</v>
      </c>
      <c r="D446" s="85">
        <f t="shared" si="17"/>
        <v>0</v>
      </c>
      <c r="E446" s="85">
        <f t="shared" si="18"/>
        <v>0</v>
      </c>
      <c r="F446" s="86">
        <f>Invoice!G448</f>
        <v>0</v>
      </c>
      <c r="G446" s="87">
        <f t="shared" si="19"/>
        <v>0</v>
      </c>
    </row>
    <row r="447" spans="1:7" s="84" customFormat="1" hidden="1">
      <c r="A447" s="100" t="str">
        <f>Invoice!F449</f>
        <v>Exchange rate :</v>
      </c>
      <c r="B447" s="79">
        <f>Invoice!C449</f>
        <v>0</v>
      </c>
      <c r="C447" s="80">
        <f>Invoice!B449</f>
        <v>0</v>
      </c>
      <c r="D447" s="85">
        <f t="shared" si="17"/>
        <v>0</v>
      </c>
      <c r="E447" s="85">
        <f t="shared" si="18"/>
        <v>0</v>
      </c>
      <c r="F447" s="86">
        <f>Invoice!G449</f>
        <v>0</v>
      </c>
      <c r="G447" s="87">
        <f t="shared" si="19"/>
        <v>0</v>
      </c>
    </row>
    <row r="448" spans="1:7" s="84" customFormat="1" hidden="1">
      <c r="A448" s="100" t="str">
        <f>Invoice!F450</f>
        <v>Exchange rate :</v>
      </c>
      <c r="B448" s="79">
        <f>Invoice!C450</f>
        <v>0</v>
      </c>
      <c r="C448" s="80">
        <f>Invoice!B450</f>
        <v>0</v>
      </c>
      <c r="D448" s="85">
        <f t="shared" si="17"/>
        <v>0</v>
      </c>
      <c r="E448" s="85">
        <f t="shared" si="18"/>
        <v>0</v>
      </c>
      <c r="F448" s="86">
        <f>Invoice!G450</f>
        <v>0</v>
      </c>
      <c r="G448" s="87">
        <f t="shared" si="19"/>
        <v>0</v>
      </c>
    </row>
    <row r="449" spans="1:7" s="84" customFormat="1" hidden="1">
      <c r="A449" s="100" t="str">
        <f>Invoice!F451</f>
        <v>Exchange rate :</v>
      </c>
      <c r="B449" s="79">
        <f>Invoice!C451</f>
        <v>0</v>
      </c>
      <c r="C449" s="80">
        <f>Invoice!B451</f>
        <v>0</v>
      </c>
      <c r="D449" s="85">
        <f t="shared" ref="D449:D512" si="20">F449/$D$14</f>
        <v>0</v>
      </c>
      <c r="E449" s="85">
        <f t="shared" ref="E449:E512" si="21">G449/$D$14</f>
        <v>0</v>
      </c>
      <c r="F449" s="86">
        <f>Invoice!G451</f>
        <v>0</v>
      </c>
      <c r="G449" s="87">
        <f t="shared" ref="G449:G512" si="22">C449*F449</f>
        <v>0</v>
      </c>
    </row>
    <row r="450" spans="1:7" s="84" customFormat="1" hidden="1">
      <c r="A450" s="100" t="str">
        <f>Invoice!F452</f>
        <v>Exchange rate :</v>
      </c>
      <c r="B450" s="79">
        <f>Invoice!C452</f>
        <v>0</v>
      </c>
      <c r="C450" s="80">
        <f>Invoice!B452</f>
        <v>0</v>
      </c>
      <c r="D450" s="85">
        <f t="shared" si="20"/>
        <v>0</v>
      </c>
      <c r="E450" s="85">
        <f t="shared" si="21"/>
        <v>0</v>
      </c>
      <c r="F450" s="86">
        <f>Invoice!G452</f>
        <v>0</v>
      </c>
      <c r="G450" s="87">
        <f t="shared" si="22"/>
        <v>0</v>
      </c>
    </row>
    <row r="451" spans="1:7" s="84" customFormat="1" hidden="1">
      <c r="A451" s="100" t="str">
        <f>Invoice!F453</f>
        <v>Exchange rate :</v>
      </c>
      <c r="B451" s="79">
        <f>Invoice!C453</f>
        <v>0</v>
      </c>
      <c r="C451" s="80">
        <f>Invoice!B453</f>
        <v>0</v>
      </c>
      <c r="D451" s="85">
        <f t="shared" si="20"/>
        <v>0</v>
      </c>
      <c r="E451" s="85">
        <f t="shared" si="21"/>
        <v>0</v>
      </c>
      <c r="F451" s="86">
        <f>Invoice!G453</f>
        <v>0</v>
      </c>
      <c r="G451" s="87">
        <f t="shared" si="22"/>
        <v>0</v>
      </c>
    </row>
    <row r="452" spans="1:7" s="84" customFormat="1" hidden="1">
      <c r="A452" s="100" t="str">
        <f>Invoice!F454</f>
        <v>Exchange rate :</v>
      </c>
      <c r="B452" s="79">
        <f>Invoice!C454</f>
        <v>0</v>
      </c>
      <c r="C452" s="80">
        <f>Invoice!B454</f>
        <v>0</v>
      </c>
      <c r="D452" s="85">
        <f t="shared" si="20"/>
        <v>0</v>
      </c>
      <c r="E452" s="85">
        <f t="shared" si="21"/>
        <v>0</v>
      </c>
      <c r="F452" s="86">
        <f>Invoice!G454</f>
        <v>0</v>
      </c>
      <c r="G452" s="87">
        <f t="shared" si="22"/>
        <v>0</v>
      </c>
    </row>
    <row r="453" spans="1:7" s="84" customFormat="1" hidden="1">
      <c r="A453" s="100" t="str">
        <f>Invoice!F455</f>
        <v>Exchange rate :</v>
      </c>
      <c r="B453" s="79">
        <f>Invoice!C455</f>
        <v>0</v>
      </c>
      <c r="C453" s="80">
        <f>Invoice!B455</f>
        <v>0</v>
      </c>
      <c r="D453" s="85">
        <f t="shared" si="20"/>
        <v>0</v>
      </c>
      <c r="E453" s="85">
        <f t="shared" si="21"/>
        <v>0</v>
      </c>
      <c r="F453" s="86">
        <f>Invoice!G455</f>
        <v>0</v>
      </c>
      <c r="G453" s="87">
        <f t="shared" si="22"/>
        <v>0</v>
      </c>
    </row>
    <row r="454" spans="1:7" s="84" customFormat="1" hidden="1">
      <c r="A454" s="100" t="str">
        <f>Invoice!F456</f>
        <v>Exchange rate :</v>
      </c>
      <c r="B454" s="79">
        <f>Invoice!C456</f>
        <v>0</v>
      </c>
      <c r="C454" s="80">
        <f>Invoice!B456</f>
        <v>0</v>
      </c>
      <c r="D454" s="85">
        <f t="shared" si="20"/>
        <v>0</v>
      </c>
      <c r="E454" s="85">
        <f t="shared" si="21"/>
        <v>0</v>
      </c>
      <c r="F454" s="86">
        <f>Invoice!G456</f>
        <v>0</v>
      </c>
      <c r="G454" s="87">
        <f t="shared" si="22"/>
        <v>0</v>
      </c>
    </row>
    <row r="455" spans="1:7" s="84" customFormat="1" hidden="1">
      <c r="A455" s="100" t="str">
        <f>Invoice!F457</f>
        <v>Exchange rate :</v>
      </c>
      <c r="B455" s="79">
        <f>Invoice!C457</f>
        <v>0</v>
      </c>
      <c r="C455" s="80">
        <f>Invoice!B457</f>
        <v>0</v>
      </c>
      <c r="D455" s="85">
        <f t="shared" si="20"/>
        <v>0</v>
      </c>
      <c r="E455" s="85">
        <f t="shared" si="21"/>
        <v>0</v>
      </c>
      <c r="F455" s="86">
        <f>Invoice!G457</f>
        <v>0</v>
      </c>
      <c r="G455" s="87">
        <f t="shared" si="22"/>
        <v>0</v>
      </c>
    </row>
    <row r="456" spans="1:7" s="84" customFormat="1" hidden="1">
      <c r="A456" s="100" t="str">
        <f>Invoice!F458</f>
        <v>Exchange rate :</v>
      </c>
      <c r="B456" s="79">
        <f>Invoice!C458</f>
        <v>0</v>
      </c>
      <c r="C456" s="80">
        <f>Invoice!B458</f>
        <v>0</v>
      </c>
      <c r="D456" s="85">
        <f t="shared" si="20"/>
        <v>0</v>
      </c>
      <c r="E456" s="85">
        <f t="shared" si="21"/>
        <v>0</v>
      </c>
      <c r="F456" s="86">
        <f>Invoice!G458</f>
        <v>0</v>
      </c>
      <c r="G456" s="87">
        <f t="shared" si="22"/>
        <v>0</v>
      </c>
    </row>
    <row r="457" spans="1:7" s="84" customFormat="1" hidden="1">
      <c r="A457" s="100" t="str">
        <f>Invoice!F459</f>
        <v>Exchange rate :</v>
      </c>
      <c r="B457" s="79">
        <f>Invoice!C459</f>
        <v>0</v>
      </c>
      <c r="C457" s="80">
        <f>Invoice!B459</f>
        <v>0</v>
      </c>
      <c r="D457" s="85">
        <f t="shared" si="20"/>
        <v>0</v>
      </c>
      <c r="E457" s="85">
        <f t="shared" si="21"/>
        <v>0</v>
      </c>
      <c r="F457" s="86">
        <f>Invoice!G459</f>
        <v>0</v>
      </c>
      <c r="G457" s="87">
        <f t="shared" si="22"/>
        <v>0</v>
      </c>
    </row>
    <row r="458" spans="1:7" s="84" customFormat="1" hidden="1">
      <c r="A458" s="100" t="str">
        <f>Invoice!F460</f>
        <v>Exchange rate :</v>
      </c>
      <c r="B458" s="79">
        <f>Invoice!C460</f>
        <v>0</v>
      </c>
      <c r="C458" s="80">
        <f>Invoice!B460</f>
        <v>0</v>
      </c>
      <c r="D458" s="85">
        <f t="shared" si="20"/>
        <v>0</v>
      </c>
      <c r="E458" s="85">
        <f t="shared" si="21"/>
        <v>0</v>
      </c>
      <c r="F458" s="86">
        <f>Invoice!G460</f>
        <v>0</v>
      </c>
      <c r="G458" s="87">
        <f t="shared" si="22"/>
        <v>0</v>
      </c>
    </row>
    <row r="459" spans="1:7" s="84" customFormat="1" hidden="1">
      <c r="A459" s="100" t="str">
        <f>Invoice!F461</f>
        <v>Exchange rate :</v>
      </c>
      <c r="B459" s="79">
        <f>Invoice!C461</f>
        <v>0</v>
      </c>
      <c r="C459" s="80">
        <f>Invoice!B461</f>
        <v>0</v>
      </c>
      <c r="D459" s="85">
        <f t="shared" si="20"/>
        <v>0</v>
      </c>
      <c r="E459" s="85">
        <f t="shared" si="21"/>
        <v>0</v>
      </c>
      <c r="F459" s="86">
        <f>Invoice!G461</f>
        <v>0</v>
      </c>
      <c r="G459" s="87">
        <f t="shared" si="22"/>
        <v>0</v>
      </c>
    </row>
    <row r="460" spans="1:7" s="84" customFormat="1" hidden="1">
      <c r="A460" s="100" t="str">
        <f>Invoice!F462</f>
        <v>Exchange rate :</v>
      </c>
      <c r="B460" s="79">
        <f>Invoice!C462</f>
        <v>0</v>
      </c>
      <c r="C460" s="80">
        <f>Invoice!B462</f>
        <v>0</v>
      </c>
      <c r="D460" s="85">
        <f t="shared" si="20"/>
        <v>0</v>
      </c>
      <c r="E460" s="85">
        <f t="shared" si="21"/>
        <v>0</v>
      </c>
      <c r="F460" s="86">
        <f>Invoice!G462</f>
        <v>0</v>
      </c>
      <c r="G460" s="87">
        <f t="shared" si="22"/>
        <v>0</v>
      </c>
    </row>
    <row r="461" spans="1:7" s="84" customFormat="1" hidden="1">
      <c r="A461" s="100" t="str">
        <f>Invoice!F463</f>
        <v>Exchange rate :</v>
      </c>
      <c r="B461" s="79">
        <f>Invoice!C463</f>
        <v>0</v>
      </c>
      <c r="C461" s="80">
        <f>Invoice!B463</f>
        <v>0</v>
      </c>
      <c r="D461" s="85">
        <f t="shared" si="20"/>
        <v>0</v>
      </c>
      <c r="E461" s="85">
        <f t="shared" si="21"/>
        <v>0</v>
      </c>
      <c r="F461" s="86">
        <f>Invoice!G463</f>
        <v>0</v>
      </c>
      <c r="G461" s="87">
        <f t="shared" si="22"/>
        <v>0</v>
      </c>
    </row>
    <row r="462" spans="1:7" s="84" customFormat="1" hidden="1">
      <c r="A462" s="100" t="str">
        <f>Invoice!F464</f>
        <v>Exchange rate :</v>
      </c>
      <c r="B462" s="79">
        <f>Invoice!C464</f>
        <v>0</v>
      </c>
      <c r="C462" s="80">
        <f>Invoice!B464</f>
        <v>0</v>
      </c>
      <c r="D462" s="85">
        <f t="shared" si="20"/>
        <v>0</v>
      </c>
      <c r="E462" s="85">
        <f t="shared" si="21"/>
        <v>0</v>
      </c>
      <c r="F462" s="86">
        <f>Invoice!G464</f>
        <v>0</v>
      </c>
      <c r="G462" s="87">
        <f t="shared" si="22"/>
        <v>0</v>
      </c>
    </row>
    <row r="463" spans="1:7" s="84" customFormat="1" hidden="1">
      <c r="A463" s="100" t="str">
        <f>Invoice!F465</f>
        <v>Exchange rate :</v>
      </c>
      <c r="B463" s="79">
        <f>Invoice!C465</f>
        <v>0</v>
      </c>
      <c r="C463" s="80">
        <f>Invoice!B465</f>
        <v>0</v>
      </c>
      <c r="D463" s="85">
        <f t="shared" si="20"/>
        <v>0</v>
      </c>
      <c r="E463" s="85">
        <f t="shared" si="21"/>
        <v>0</v>
      </c>
      <c r="F463" s="86">
        <f>Invoice!G465</f>
        <v>0</v>
      </c>
      <c r="G463" s="87">
        <f t="shared" si="22"/>
        <v>0</v>
      </c>
    </row>
    <row r="464" spans="1:7" s="84" customFormat="1" hidden="1">
      <c r="A464" s="100" t="str">
        <f>Invoice!F466</f>
        <v>Exchange rate :</v>
      </c>
      <c r="B464" s="79">
        <f>Invoice!C466</f>
        <v>0</v>
      </c>
      <c r="C464" s="80">
        <f>Invoice!B466</f>
        <v>0</v>
      </c>
      <c r="D464" s="85">
        <f t="shared" si="20"/>
        <v>0</v>
      </c>
      <c r="E464" s="85">
        <f t="shared" si="21"/>
        <v>0</v>
      </c>
      <c r="F464" s="86">
        <f>Invoice!G466</f>
        <v>0</v>
      </c>
      <c r="G464" s="87">
        <f t="shared" si="22"/>
        <v>0</v>
      </c>
    </row>
    <row r="465" spans="1:7" s="84" customFormat="1" hidden="1">
      <c r="A465" s="100" t="str">
        <f>Invoice!F467</f>
        <v>Exchange rate :</v>
      </c>
      <c r="B465" s="79">
        <f>Invoice!C467</f>
        <v>0</v>
      </c>
      <c r="C465" s="80">
        <f>Invoice!B467</f>
        <v>0</v>
      </c>
      <c r="D465" s="85">
        <f t="shared" si="20"/>
        <v>0</v>
      </c>
      <c r="E465" s="85">
        <f t="shared" si="21"/>
        <v>0</v>
      </c>
      <c r="F465" s="86">
        <f>Invoice!G467</f>
        <v>0</v>
      </c>
      <c r="G465" s="87">
        <f t="shared" si="22"/>
        <v>0</v>
      </c>
    </row>
    <row r="466" spans="1:7" s="84" customFormat="1" hidden="1">
      <c r="A466" s="100" t="str">
        <f>Invoice!F468</f>
        <v>Exchange rate :</v>
      </c>
      <c r="B466" s="79">
        <f>Invoice!C468</f>
        <v>0</v>
      </c>
      <c r="C466" s="80">
        <f>Invoice!B468</f>
        <v>0</v>
      </c>
      <c r="D466" s="85">
        <f t="shared" si="20"/>
        <v>0</v>
      </c>
      <c r="E466" s="85">
        <f t="shared" si="21"/>
        <v>0</v>
      </c>
      <c r="F466" s="86">
        <f>Invoice!G468</f>
        <v>0</v>
      </c>
      <c r="G466" s="87">
        <f t="shared" si="22"/>
        <v>0</v>
      </c>
    </row>
    <row r="467" spans="1:7" s="84" customFormat="1" hidden="1">
      <c r="A467" s="100" t="str">
        <f>Invoice!F469</f>
        <v>Exchange rate :</v>
      </c>
      <c r="B467" s="79">
        <f>Invoice!C469</f>
        <v>0</v>
      </c>
      <c r="C467" s="80">
        <f>Invoice!B469</f>
        <v>0</v>
      </c>
      <c r="D467" s="85">
        <f t="shared" si="20"/>
        <v>0</v>
      </c>
      <c r="E467" s="85">
        <f t="shared" si="21"/>
        <v>0</v>
      </c>
      <c r="F467" s="86">
        <f>Invoice!G469</f>
        <v>0</v>
      </c>
      <c r="G467" s="87">
        <f t="shared" si="22"/>
        <v>0</v>
      </c>
    </row>
    <row r="468" spans="1:7" s="84" customFormat="1" hidden="1">
      <c r="A468" s="100" t="str">
        <f>Invoice!F470</f>
        <v>Exchange rate :</v>
      </c>
      <c r="B468" s="79">
        <f>Invoice!C470</f>
        <v>0</v>
      </c>
      <c r="C468" s="80">
        <f>Invoice!B470</f>
        <v>0</v>
      </c>
      <c r="D468" s="85">
        <f t="shared" si="20"/>
        <v>0</v>
      </c>
      <c r="E468" s="85">
        <f t="shared" si="21"/>
        <v>0</v>
      </c>
      <c r="F468" s="86">
        <f>Invoice!G470</f>
        <v>0</v>
      </c>
      <c r="G468" s="87">
        <f t="shared" si="22"/>
        <v>0</v>
      </c>
    </row>
    <row r="469" spans="1:7" s="84" customFormat="1" hidden="1">
      <c r="A469" s="100" t="str">
        <f>Invoice!F471</f>
        <v>Exchange rate :</v>
      </c>
      <c r="B469" s="79">
        <f>Invoice!C471</f>
        <v>0</v>
      </c>
      <c r="C469" s="80">
        <f>Invoice!B471</f>
        <v>0</v>
      </c>
      <c r="D469" s="85">
        <f t="shared" si="20"/>
        <v>0</v>
      </c>
      <c r="E469" s="85">
        <f t="shared" si="21"/>
        <v>0</v>
      </c>
      <c r="F469" s="86">
        <f>Invoice!G471</f>
        <v>0</v>
      </c>
      <c r="G469" s="87">
        <f t="shared" si="22"/>
        <v>0</v>
      </c>
    </row>
    <row r="470" spans="1:7" s="84" customFormat="1" hidden="1">
      <c r="A470" s="100" t="str">
        <f>Invoice!F472</f>
        <v>Exchange rate :</v>
      </c>
      <c r="B470" s="79">
        <f>Invoice!C472</f>
        <v>0</v>
      </c>
      <c r="C470" s="80">
        <f>Invoice!B472</f>
        <v>0</v>
      </c>
      <c r="D470" s="85">
        <f t="shared" si="20"/>
        <v>0</v>
      </c>
      <c r="E470" s="85">
        <f t="shared" si="21"/>
        <v>0</v>
      </c>
      <c r="F470" s="86">
        <f>Invoice!G472</f>
        <v>0</v>
      </c>
      <c r="G470" s="87">
        <f t="shared" si="22"/>
        <v>0</v>
      </c>
    </row>
    <row r="471" spans="1:7" s="84" customFormat="1" hidden="1">
      <c r="A471" s="100" t="str">
        <f>Invoice!F473</f>
        <v>Exchange rate :</v>
      </c>
      <c r="B471" s="79">
        <f>Invoice!C473</f>
        <v>0</v>
      </c>
      <c r="C471" s="80">
        <f>Invoice!B473</f>
        <v>0</v>
      </c>
      <c r="D471" s="85">
        <f t="shared" si="20"/>
        <v>0</v>
      </c>
      <c r="E471" s="85">
        <f t="shared" si="21"/>
        <v>0</v>
      </c>
      <c r="F471" s="86">
        <f>Invoice!G473</f>
        <v>0</v>
      </c>
      <c r="G471" s="87">
        <f t="shared" si="22"/>
        <v>0</v>
      </c>
    </row>
    <row r="472" spans="1:7" s="84" customFormat="1" hidden="1">
      <c r="A472" s="100" t="str">
        <f>Invoice!F474</f>
        <v>Exchange rate :</v>
      </c>
      <c r="B472" s="79">
        <f>Invoice!C474</f>
        <v>0</v>
      </c>
      <c r="C472" s="80">
        <f>Invoice!B474</f>
        <v>0</v>
      </c>
      <c r="D472" s="85">
        <f t="shared" si="20"/>
        <v>0</v>
      </c>
      <c r="E472" s="85">
        <f t="shared" si="21"/>
        <v>0</v>
      </c>
      <c r="F472" s="86">
        <f>Invoice!G474</f>
        <v>0</v>
      </c>
      <c r="G472" s="87">
        <f t="shared" si="22"/>
        <v>0</v>
      </c>
    </row>
    <row r="473" spans="1:7" s="84" customFormat="1" hidden="1">
      <c r="A473" s="100" t="str">
        <f>Invoice!F475</f>
        <v>Exchange rate :</v>
      </c>
      <c r="B473" s="79">
        <f>Invoice!C475</f>
        <v>0</v>
      </c>
      <c r="C473" s="80">
        <f>Invoice!B475</f>
        <v>0</v>
      </c>
      <c r="D473" s="85">
        <f t="shared" si="20"/>
        <v>0</v>
      </c>
      <c r="E473" s="85">
        <f t="shared" si="21"/>
        <v>0</v>
      </c>
      <c r="F473" s="86">
        <f>Invoice!G475</f>
        <v>0</v>
      </c>
      <c r="G473" s="87">
        <f t="shared" si="22"/>
        <v>0</v>
      </c>
    </row>
    <row r="474" spans="1:7" s="84" customFormat="1" hidden="1">
      <c r="A474" s="100" t="str">
        <f>Invoice!F476</f>
        <v>Exchange rate :</v>
      </c>
      <c r="B474" s="79">
        <f>Invoice!C476</f>
        <v>0</v>
      </c>
      <c r="C474" s="80">
        <f>Invoice!B476</f>
        <v>0</v>
      </c>
      <c r="D474" s="85">
        <f t="shared" si="20"/>
        <v>0</v>
      </c>
      <c r="E474" s="85">
        <f t="shared" si="21"/>
        <v>0</v>
      </c>
      <c r="F474" s="86">
        <f>Invoice!G476</f>
        <v>0</v>
      </c>
      <c r="G474" s="87">
        <f t="shared" si="22"/>
        <v>0</v>
      </c>
    </row>
    <row r="475" spans="1:7" s="84" customFormat="1" hidden="1">
      <c r="A475" s="100" t="str">
        <f>Invoice!F477</f>
        <v>Exchange rate :</v>
      </c>
      <c r="B475" s="79">
        <f>Invoice!C477</f>
        <v>0</v>
      </c>
      <c r="C475" s="80">
        <f>Invoice!B477</f>
        <v>0</v>
      </c>
      <c r="D475" s="85">
        <f t="shared" si="20"/>
        <v>0</v>
      </c>
      <c r="E475" s="85">
        <f t="shared" si="21"/>
        <v>0</v>
      </c>
      <c r="F475" s="86">
        <f>Invoice!G477</f>
        <v>0</v>
      </c>
      <c r="G475" s="87">
        <f t="shared" si="22"/>
        <v>0</v>
      </c>
    </row>
    <row r="476" spans="1:7" s="84" customFormat="1" hidden="1">
      <c r="A476" s="100" t="str">
        <f>Invoice!F478</f>
        <v>Exchange rate :</v>
      </c>
      <c r="B476" s="79">
        <f>Invoice!C478</f>
        <v>0</v>
      </c>
      <c r="C476" s="80">
        <f>Invoice!B478</f>
        <v>0</v>
      </c>
      <c r="D476" s="85">
        <f t="shared" si="20"/>
        <v>0</v>
      </c>
      <c r="E476" s="85">
        <f t="shared" si="21"/>
        <v>0</v>
      </c>
      <c r="F476" s="86">
        <f>Invoice!G478</f>
        <v>0</v>
      </c>
      <c r="G476" s="87">
        <f t="shared" si="22"/>
        <v>0</v>
      </c>
    </row>
    <row r="477" spans="1:7" s="84" customFormat="1" hidden="1">
      <c r="A477" s="100" t="str">
        <f>Invoice!F479</f>
        <v>Exchange rate :</v>
      </c>
      <c r="B477" s="79">
        <f>Invoice!C479</f>
        <v>0</v>
      </c>
      <c r="C477" s="80">
        <f>Invoice!B479</f>
        <v>0</v>
      </c>
      <c r="D477" s="85">
        <f t="shared" si="20"/>
        <v>0</v>
      </c>
      <c r="E477" s="85">
        <f t="shared" si="21"/>
        <v>0</v>
      </c>
      <c r="F477" s="86">
        <f>Invoice!G479</f>
        <v>0</v>
      </c>
      <c r="G477" s="87">
        <f t="shared" si="22"/>
        <v>0</v>
      </c>
    </row>
    <row r="478" spans="1:7" s="84" customFormat="1" hidden="1">
      <c r="A478" s="100" t="str">
        <f>Invoice!F480</f>
        <v>Exchange rate :</v>
      </c>
      <c r="B478" s="79">
        <f>Invoice!C480</f>
        <v>0</v>
      </c>
      <c r="C478" s="80">
        <f>Invoice!B480</f>
        <v>0</v>
      </c>
      <c r="D478" s="85">
        <f t="shared" si="20"/>
        <v>0</v>
      </c>
      <c r="E478" s="85">
        <f t="shared" si="21"/>
        <v>0</v>
      </c>
      <c r="F478" s="86">
        <f>Invoice!G480</f>
        <v>0</v>
      </c>
      <c r="G478" s="87">
        <f t="shared" si="22"/>
        <v>0</v>
      </c>
    </row>
    <row r="479" spans="1:7" s="84" customFormat="1" hidden="1">
      <c r="A479" s="100" t="str">
        <f>Invoice!F481</f>
        <v>Exchange rate :</v>
      </c>
      <c r="B479" s="79">
        <f>Invoice!C481</f>
        <v>0</v>
      </c>
      <c r="C479" s="80">
        <f>Invoice!B481</f>
        <v>0</v>
      </c>
      <c r="D479" s="85">
        <f t="shared" si="20"/>
        <v>0</v>
      </c>
      <c r="E479" s="85">
        <f t="shared" si="21"/>
        <v>0</v>
      </c>
      <c r="F479" s="86">
        <f>Invoice!G481</f>
        <v>0</v>
      </c>
      <c r="G479" s="87">
        <f t="shared" si="22"/>
        <v>0</v>
      </c>
    </row>
    <row r="480" spans="1:7" s="84" customFormat="1" hidden="1">
      <c r="A480" s="100" t="str">
        <f>Invoice!F482</f>
        <v>Exchange rate :</v>
      </c>
      <c r="B480" s="79">
        <f>Invoice!C482</f>
        <v>0</v>
      </c>
      <c r="C480" s="80">
        <f>Invoice!B482</f>
        <v>0</v>
      </c>
      <c r="D480" s="85">
        <f t="shared" si="20"/>
        <v>0</v>
      </c>
      <c r="E480" s="85">
        <f t="shared" si="21"/>
        <v>0</v>
      </c>
      <c r="F480" s="86">
        <f>Invoice!G482</f>
        <v>0</v>
      </c>
      <c r="G480" s="87">
        <f t="shared" si="22"/>
        <v>0</v>
      </c>
    </row>
    <row r="481" spans="1:7" s="84" customFormat="1" hidden="1">
      <c r="A481" s="100" t="str">
        <f>Invoice!F483</f>
        <v>Exchange rate :</v>
      </c>
      <c r="B481" s="79">
        <f>Invoice!C483</f>
        <v>0</v>
      </c>
      <c r="C481" s="80">
        <f>Invoice!B483</f>
        <v>0</v>
      </c>
      <c r="D481" s="85">
        <f t="shared" si="20"/>
        <v>0</v>
      </c>
      <c r="E481" s="85">
        <f t="shared" si="21"/>
        <v>0</v>
      </c>
      <c r="F481" s="86">
        <f>Invoice!G483</f>
        <v>0</v>
      </c>
      <c r="G481" s="87">
        <f t="shared" si="22"/>
        <v>0</v>
      </c>
    </row>
    <row r="482" spans="1:7" s="84" customFormat="1" hidden="1">
      <c r="A482" s="100" t="str">
        <f>Invoice!F484</f>
        <v>Exchange rate :</v>
      </c>
      <c r="B482" s="79">
        <f>Invoice!C484</f>
        <v>0</v>
      </c>
      <c r="C482" s="80">
        <f>Invoice!B484</f>
        <v>0</v>
      </c>
      <c r="D482" s="85">
        <f t="shared" si="20"/>
        <v>0</v>
      </c>
      <c r="E482" s="85">
        <f t="shared" si="21"/>
        <v>0</v>
      </c>
      <c r="F482" s="86">
        <f>Invoice!G484</f>
        <v>0</v>
      </c>
      <c r="G482" s="87">
        <f t="shared" si="22"/>
        <v>0</v>
      </c>
    </row>
    <row r="483" spans="1:7" s="84" customFormat="1" hidden="1">
      <c r="A483" s="100" t="str">
        <f>Invoice!F485</f>
        <v>Exchange rate :</v>
      </c>
      <c r="B483" s="79">
        <f>Invoice!C485</f>
        <v>0</v>
      </c>
      <c r="C483" s="80">
        <f>Invoice!B485</f>
        <v>0</v>
      </c>
      <c r="D483" s="85">
        <f t="shared" si="20"/>
        <v>0</v>
      </c>
      <c r="E483" s="85">
        <f t="shared" si="21"/>
        <v>0</v>
      </c>
      <c r="F483" s="86">
        <f>Invoice!G485</f>
        <v>0</v>
      </c>
      <c r="G483" s="87">
        <f t="shared" si="22"/>
        <v>0</v>
      </c>
    </row>
    <row r="484" spans="1:7" s="84" customFormat="1" hidden="1">
      <c r="A484" s="100" t="str">
        <f>Invoice!F486</f>
        <v>Exchange rate :</v>
      </c>
      <c r="B484" s="79">
        <f>Invoice!C486</f>
        <v>0</v>
      </c>
      <c r="C484" s="80">
        <f>Invoice!B486</f>
        <v>0</v>
      </c>
      <c r="D484" s="85">
        <f t="shared" si="20"/>
        <v>0</v>
      </c>
      <c r="E484" s="85">
        <f t="shared" si="21"/>
        <v>0</v>
      </c>
      <c r="F484" s="86">
        <f>Invoice!G486</f>
        <v>0</v>
      </c>
      <c r="G484" s="87">
        <f t="shared" si="22"/>
        <v>0</v>
      </c>
    </row>
    <row r="485" spans="1:7" s="84" customFormat="1" hidden="1">
      <c r="A485" s="100" t="str">
        <f>Invoice!F487</f>
        <v>Exchange rate :</v>
      </c>
      <c r="B485" s="79">
        <f>Invoice!C487</f>
        <v>0</v>
      </c>
      <c r="C485" s="80">
        <f>Invoice!B487</f>
        <v>0</v>
      </c>
      <c r="D485" s="85">
        <f t="shared" si="20"/>
        <v>0</v>
      </c>
      <c r="E485" s="85">
        <f t="shared" si="21"/>
        <v>0</v>
      </c>
      <c r="F485" s="86">
        <f>Invoice!G487</f>
        <v>0</v>
      </c>
      <c r="G485" s="87">
        <f t="shared" si="22"/>
        <v>0</v>
      </c>
    </row>
    <row r="486" spans="1:7" s="84" customFormat="1" hidden="1">
      <c r="A486" s="100" t="str">
        <f>Invoice!F488</f>
        <v>Exchange rate :</v>
      </c>
      <c r="B486" s="79">
        <f>Invoice!C488</f>
        <v>0</v>
      </c>
      <c r="C486" s="80">
        <f>Invoice!B488</f>
        <v>0</v>
      </c>
      <c r="D486" s="85">
        <f t="shared" si="20"/>
        <v>0</v>
      </c>
      <c r="E486" s="85">
        <f t="shared" si="21"/>
        <v>0</v>
      </c>
      <c r="F486" s="86">
        <f>Invoice!G488</f>
        <v>0</v>
      </c>
      <c r="G486" s="87">
        <f t="shared" si="22"/>
        <v>0</v>
      </c>
    </row>
    <row r="487" spans="1:7" s="84" customFormat="1" hidden="1">
      <c r="A487" s="100" t="str">
        <f>Invoice!F489</f>
        <v>Exchange rate :</v>
      </c>
      <c r="B487" s="79">
        <f>Invoice!C489</f>
        <v>0</v>
      </c>
      <c r="C487" s="80">
        <f>Invoice!B489</f>
        <v>0</v>
      </c>
      <c r="D487" s="85">
        <f t="shared" si="20"/>
        <v>0</v>
      </c>
      <c r="E487" s="85">
        <f t="shared" si="21"/>
        <v>0</v>
      </c>
      <c r="F487" s="86">
        <f>Invoice!G489</f>
        <v>0</v>
      </c>
      <c r="G487" s="87">
        <f t="shared" si="22"/>
        <v>0</v>
      </c>
    </row>
    <row r="488" spans="1:7" s="84" customFormat="1" hidden="1">
      <c r="A488" s="100" t="str">
        <f>Invoice!F490</f>
        <v>Exchange rate :</v>
      </c>
      <c r="B488" s="79">
        <f>Invoice!C490</f>
        <v>0</v>
      </c>
      <c r="C488" s="80">
        <f>Invoice!B490</f>
        <v>0</v>
      </c>
      <c r="D488" s="85">
        <f t="shared" si="20"/>
        <v>0</v>
      </c>
      <c r="E488" s="85">
        <f t="shared" si="21"/>
        <v>0</v>
      </c>
      <c r="F488" s="86">
        <f>Invoice!G490</f>
        <v>0</v>
      </c>
      <c r="G488" s="87">
        <f t="shared" si="22"/>
        <v>0</v>
      </c>
    </row>
    <row r="489" spans="1:7" s="84" customFormat="1" hidden="1">
      <c r="A489" s="100" t="str">
        <f>Invoice!F491</f>
        <v>Exchange rate :</v>
      </c>
      <c r="B489" s="79">
        <f>Invoice!C491</f>
        <v>0</v>
      </c>
      <c r="C489" s="80">
        <f>Invoice!B491</f>
        <v>0</v>
      </c>
      <c r="D489" s="85">
        <f t="shared" si="20"/>
        <v>0</v>
      </c>
      <c r="E489" s="85">
        <f t="shared" si="21"/>
        <v>0</v>
      </c>
      <c r="F489" s="86">
        <f>Invoice!G491</f>
        <v>0</v>
      </c>
      <c r="G489" s="87">
        <f t="shared" si="22"/>
        <v>0</v>
      </c>
    </row>
    <row r="490" spans="1:7" s="84" customFormat="1" hidden="1">
      <c r="A490" s="100" t="str">
        <f>Invoice!F492</f>
        <v>Exchange rate :</v>
      </c>
      <c r="B490" s="79">
        <f>Invoice!C492</f>
        <v>0</v>
      </c>
      <c r="C490" s="80">
        <f>Invoice!B492</f>
        <v>0</v>
      </c>
      <c r="D490" s="85">
        <f t="shared" si="20"/>
        <v>0</v>
      </c>
      <c r="E490" s="85">
        <f t="shared" si="21"/>
        <v>0</v>
      </c>
      <c r="F490" s="86">
        <f>Invoice!G492</f>
        <v>0</v>
      </c>
      <c r="G490" s="87">
        <f t="shared" si="22"/>
        <v>0</v>
      </c>
    </row>
    <row r="491" spans="1:7" s="84" customFormat="1" hidden="1">
      <c r="A491" s="100" t="str">
        <f>Invoice!F493</f>
        <v>Exchange rate :</v>
      </c>
      <c r="B491" s="79">
        <f>Invoice!C493</f>
        <v>0</v>
      </c>
      <c r="C491" s="80">
        <f>Invoice!B493</f>
        <v>0</v>
      </c>
      <c r="D491" s="85">
        <f t="shared" si="20"/>
        <v>0</v>
      </c>
      <c r="E491" s="85">
        <f t="shared" si="21"/>
        <v>0</v>
      </c>
      <c r="F491" s="86">
        <f>Invoice!G493</f>
        <v>0</v>
      </c>
      <c r="G491" s="87">
        <f t="shared" si="22"/>
        <v>0</v>
      </c>
    </row>
    <row r="492" spans="1:7" s="84" customFormat="1" hidden="1">
      <c r="A492" s="100" t="str">
        <f>Invoice!F494</f>
        <v>Exchange rate :</v>
      </c>
      <c r="B492" s="79">
        <f>Invoice!C494</f>
        <v>0</v>
      </c>
      <c r="C492" s="80">
        <f>Invoice!B494</f>
        <v>0</v>
      </c>
      <c r="D492" s="85">
        <f t="shared" si="20"/>
        <v>0</v>
      </c>
      <c r="E492" s="85">
        <f t="shared" si="21"/>
        <v>0</v>
      </c>
      <c r="F492" s="86">
        <f>Invoice!G494</f>
        <v>0</v>
      </c>
      <c r="G492" s="87">
        <f t="shared" si="22"/>
        <v>0</v>
      </c>
    </row>
    <row r="493" spans="1:7" s="84" customFormat="1" hidden="1">
      <c r="A493" s="100" t="str">
        <f>Invoice!F495</f>
        <v>Exchange rate :</v>
      </c>
      <c r="B493" s="79">
        <f>Invoice!C495</f>
        <v>0</v>
      </c>
      <c r="C493" s="80">
        <f>Invoice!B495</f>
        <v>0</v>
      </c>
      <c r="D493" s="85">
        <f t="shared" si="20"/>
        <v>0</v>
      </c>
      <c r="E493" s="85">
        <f t="shared" si="21"/>
        <v>0</v>
      </c>
      <c r="F493" s="86">
        <f>Invoice!G495</f>
        <v>0</v>
      </c>
      <c r="G493" s="87">
        <f t="shared" si="22"/>
        <v>0</v>
      </c>
    </row>
    <row r="494" spans="1:7" s="84" customFormat="1" hidden="1">
      <c r="A494" s="100" t="str">
        <f>Invoice!F496</f>
        <v>Exchange rate :</v>
      </c>
      <c r="B494" s="79">
        <f>Invoice!C496</f>
        <v>0</v>
      </c>
      <c r="C494" s="80">
        <f>Invoice!B496</f>
        <v>0</v>
      </c>
      <c r="D494" s="85">
        <f t="shared" si="20"/>
        <v>0</v>
      </c>
      <c r="E494" s="85">
        <f t="shared" si="21"/>
        <v>0</v>
      </c>
      <c r="F494" s="86">
        <f>Invoice!G496</f>
        <v>0</v>
      </c>
      <c r="G494" s="87">
        <f t="shared" si="22"/>
        <v>0</v>
      </c>
    </row>
    <row r="495" spans="1:7" s="84" customFormat="1" hidden="1">
      <c r="A495" s="100" t="str">
        <f>Invoice!F497</f>
        <v>Exchange rate :</v>
      </c>
      <c r="B495" s="79">
        <f>Invoice!C497</f>
        <v>0</v>
      </c>
      <c r="C495" s="80">
        <f>Invoice!B497</f>
        <v>0</v>
      </c>
      <c r="D495" s="85">
        <f t="shared" si="20"/>
        <v>0</v>
      </c>
      <c r="E495" s="85">
        <f t="shared" si="21"/>
        <v>0</v>
      </c>
      <c r="F495" s="86">
        <f>Invoice!G497</f>
        <v>0</v>
      </c>
      <c r="G495" s="87">
        <f t="shared" si="22"/>
        <v>0</v>
      </c>
    </row>
    <row r="496" spans="1:7" s="84" customFormat="1" hidden="1">
      <c r="A496" s="100" t="str">
        <f>Invoice!F498</f>
        <v>Exchange rate :</v>
      </c>
      <c r="B496" s="79">
        <f>Invoice!C498</f>
        <v>0</v>
      </c>
      <c r="C496" s="80">
        <f>Invoice!B498</f>
        <v>0</v>
      </c>
      <c r="D496" s="85">
        <f t="shared" si="20"/>
        <v>0</v>
      </c>
      <c r="E496" s="85">
        <f t="shared" si="21"/>
        <v>0</v>
      </c>
      <c r="F496" s="86">
        <f>Invoice!G498</f>
        <v>0</v>
      </c>
      <c r="G496" s="87">
        <f t="shared" si="22"/>
        <v>0</v>
      </c>
    </row>
    <row r="497" spans="1:7" s="84" customFormat="1" hidden="1">
      <c r="A497" s="100" t="str">
        <f>Invoice!F499</f>
        <v>Exchange rate :</v>
      </c>
      <c r="B497" s="79">
        <f>Invoice!C499</f>
        <v>0</v>
      </c>
      <c r="C497" s="80">
        <f>Invoice!B499</f>
        <v>0</v>
      </c>
      <c r="D497" s="85">
        <f t="shared" si="20"/>
        <v>0</v>
      </c>
      <c r="E497" s="85">
        <f t="shared" si="21"/>
        <v>0</v>
      </c>
      <c r="F497" s="86">
        <f>Invoice!G499</f>
        <v>0</v>
      </c>
      <c r="G497" s="87">
        <f t="shared" si="22"/>
        <v>0</v>
      </c>
    </row>
    <row r="498" spans="1:7" s="84" customFormat="1" hidden="1">
      <c r="A498" s="100" t="str">
        <f>Invoice!F500</f>
        <v>Exchange rate :</v>
      </c>
      <c r="B498" s="79">
        <f>Invoice!C500</f>
        <v>0</v>
      </c>
      <c r="C498" s="80">
        <f>Invoice!B500</f>
        <v>0</v>
      </c>
      <c r="D498" s="85">
        <f t="shared" si="20"/>
        <v>0</v>
      </c>
      <c r="E498" s="85">
        <f t="shared" si="21"/>
        <v>0</v>
      </c>
      <c r="F498" s="86">
        <f>Invoice!G500</f>
        <v>0</v>
      </c>
      <c r="G498" s="87">
        <f t="shared" si="22"/>
        <v>0</v>
      </c>
    </row>
    <row r="499" spans="1:7" s="84" customFormat="1" hidden="1">
      <c r="A499" s="100" t="str">
        <f>Invoice!F501</f>
        <v>Exchange rate :</v>
      </c>
      <c r="B499" s="79">
        <f>Invoice!C501</f>
        <v>0</v>
      </c>
      <c r="C499" s="80">
        <f>Invoice!B501</f>
        <v>0</v>
      </c>
      <c r="D499" s="85">
        <f t="shared" si="20"/>
        <v>0</v>
      </c>
      <c r="E499" s="85">
        <f t="shared" si="21"/>
        <v>0</v>
      </c>
      <c r="F499" s="86">
        <f>Invoice!G501</f>
        <v>0</v>
      </c>
      <c r="G499" s="87">
        <f t="shared" si="22"/>
        <v>0</v>
      </c>
    </row>
    <row r="500" spans="1:7" s="84" customFormat="1" hidden="1">
      <c r="A500" s="100" t="str">
        <f>Invoice!F502</f>
        <v>Exchange rate :</v>
      </c>
      <c r="B500" s="79">
        <f>Invoice!C502</f>
        <v>0</v>
      </c>
      <c r="C500" s="80">
        <f>Invoice!B502</f>
        <v>0</v>
      </c>
      <c r="D500" s="85">
        <f t="shared" si="20"/>
        <v>0</v>
      </c>
      <c r="E500" s="85">
        <f t="shared" si="21"/>
        <v>0</v>
      </c>
      <c r="F500" s="86">
        <f>Invoice!G502</f>
        <v>0</v>
      </c>
      <c r="G500" s="87">
        <f t="shared" si="22"/>
        <v>0</v>
      </c>
    </row>
    <row r="501" spans="1:7" s="84" customFormat="1" hidden="1">
      <c r="A501" s="100" t="str">
        <f>Invoice!F503</f>
        <v>Exchange rate :</v>
      </c>
      <c r="B501" s="79">
        <f>Invoice!C503</f>
        <v>0</v>
      </c>
      <c r="C501" s="80">
        <f>Invoice!B503</f>
        <v>0</v>
      </c>
      <c r="D501" s="85">
        <f t="shared" si="20"/>
        <v>0</v>
      </c>
      <c r="E501" s="85">
        <f t="shared" si="21"/>
        <v>0</v>
      </c>
      <c r="F501" s="86">
        <f>Invoice!G503</f>
        <v>0</v>
      </c>
      <c r="G501" s="87">
        <f t="shared" si="22"/>
        <v>0</v>
      </c>
    </row>
    <row r="502" spans="1:7" s="84" customFormat="1" hidden="1">
      <c r="A502" s="100" t="str">
        <f>Invoice!F504</f>
        <v>Exchange rate :</v>
      </c>
      <c r="B502" s="79">
        <f>Invoice!C504</f>
        <v>0</v>
      </c>
      <c r="C502" s="80">
        <f>Invoice!B504</f>
        <v>0</v>
      </c>
      <c r="D502" s="85">
        <f t="shared" si="20"/>
        <v>0</v>
      </c>
      <c r="E502" s="85">
        <f t="shared" si="21"/>
        <v>0</v>
      </c>
      <c r="F502" s="86">
        <f>Invoice!G504</f>
        <v>0</v>
      </c>
      <c r="G502" s="87">
        <f t="shared" si="22"/>
        <v>0</v>
      </c>
    </row>
    <row r="503" spans="1:7" s="84" customFormat="1" hidden="1">
      <c r="A503" s="100" t="str">
        <f>Invoice!F505</f>
        <v>Exchange rate :</v>
      </c>
      <c r="B503" s="79">
        <f>Invoice!C505</f>
        <v>0</v>
      </c>
      <c r="C503" s="80">
        <f>Invoice!B505</f>
        <v>0</v>
      </c>
      <c r="D503" s="85">
        <f t="shared" si="20"/>
        <v>0</v>
      </c>
      <c r="E503" s="85">
        <f t="shared" si="21"/>
        <v>0</v>
      </c>
      <c r="F503" s="86">
        <f>Invoice!G505</f>
        <v>0</v>
      </c>
      <c r="G503" s="87">
        <f t="shared" si="22"/>
        <v>0</v>
      </c>
    </row>
    <row r="504" spans="1:7" s="84" customFormat="1" hidden="1">
      <c r="A504" s="100" t="str">
        <f>Invoice!F506</f>
        <v>Exchange rate :</v>
      </c>
      <c r="B504" s="79">
        <f>Invoice!C506</f>
        <v>0</v>
      </c>
      <c r="C504" s="80">
        <f>Invoice!B506</f>
        <v>0</v>
      </c>
      <c r="D504" s="85">
        <f t="shared" si="20"/>
        <v>0</v>
      </c>
      <c r="E504" s="85">
        <f t="shared" si="21"/>
        <v>0</v>
      </c>
      <c r="F504" s="86">
        <f>Invoice!G506</f>
        <v>0</v>
      </c>
      <c r="G504" s="87">
        <f t="shared" si="22"/>
        <v>0</v>
      </c>
    </row>
    <row r="505" spans="1:7" s="84" customFormat="1" hidden="1">
      <c r="A505" s="100" t="str">
        <f>Invoice!F507</f>
        <v>Exchange rate :</v>
      </c>
      <c r="B505" s="79">
        <f>Invoice!C507</f>
        <v>0</v>
      </c>
      <c r="C505" s="80">
        <f>Invoice!B507</f>
        <v>0</v>
      </c>
      <c r="D505" s="85">
        <f t="shared" si="20"/>
        <v>0</v>
      </c>
      <c r="E505" s="85">
        <f t="shared" si="21"/>
        <v>0</v>
      </c>
      <c r="F505" s="86">
        <f>Invoice!G507</f>
        <v>0</v>
      </c>
      <c r="G505" s="87">
        <f t="shared" si="22"/>
        <v>0</v>
      </c>
    </row>
    <row r="506" spans="1:7" s="84" customFormat="1" hidden="1">
      <c r="A506" s="100" t="str">
        <f>Invoice!F508</f>
        <v>Exchange rate :</v>
      </c>
      <c r="B506" s="79">
        <f>Invoice!C508</f>
        <v>0</v>
      </c>
      <c r="C506" s="80">
        <f>Invoice!B508</f>
        <v>0</v>
      </c>
      <c r="D506" s="85">
        <f t="shared" si="20"/>
        <v>0</v>
      </c>
      <c r="E506" s="85">
        <f t="shared" si="21"/>
        <v>0</v>
      </c>
      <c r="F506" s="86">
        <f>Invoice!G508</f>
        <v>0</v>
      </c>
      <c r="G506" s="87">
        <f t="shared" si="22"/>
        <v>0</v>
      </c>
    </row>
    <row r="507" spans="1:7" s="84" customFormat="1" hidden="1">
      <c r="A507" s="100" t="str">
        <f>Invoice!F509</f>
        <v>Exchange rate :</v>
      </c>
      <c r="B507" s="79">
        <f>Invoice!C509</f>
        <v>0</v>
      </c>
      <c r="C507" s="80">
        <f>Invoice!B509</f>
        <v>0</v>
      </c>
      <c r="D507" s="85">
        <f t="shared" si="20"/>
        <v>0</v>
      </c>
      <c r="E507" s="85">
        <f t="shared" si="21"/>
        <v>0</v>
      </c>
      <c r="F507" s="86">
        <f>Invoice!G509</f>
        <v>0</v>
      </c>
      <c r="G507" s="87">
        <f t="shared" si="22"/>
        <v>0</v>
      </c>
    </row>
    <row r="508" spans="1:7" s="84" customFormat="1" hidden="1">
      <c r="A508" s="100" t="str">
        <f>Invoice!F510</f>
        <v>Exchange rate :</v>
      </c>
      <c r="B508" s="79">
        <f>Invoice!C510</f>
        <v>0</v>
      </c>
      <c r="C508" s="80">
        <f>Invoice!B510</f>
        <v>0</v>
      </c>
      <c r="D508" s="85">
        <f t="shared" si="20"/>
        <v>0</v>
      </c>
      <c r="E508" s="85">
        <f t="shared" si="21"/>
        <v>0</v>
      </c>
      <c r="F508" s="86">
        <f>Invoice!G510</f>
        <v>0</v>
      </c>
      <c r="G508" s="87">
        <f t="shared" si="22"/>
        <v>0</v>
      </c>
    </row>
    <row r="509" spans="1:7" s="84" customFormat="1" hidden="1">
      <c r="A509" s="100" t="str">
        <f>Invoice!F511</f>
        <v>Exchange rate :</v>
      </c>
      <c r="B509" s="79">
        <f>Invoice!C511</f>
        <v>0</v>
      </c>
      <c r="C509" s="80">
        <f>Invoice!B511</f>
        <v>0</v>
      </c>
      <c r="D509" s="85">
        <f t="shared" si="20"/>
        <v>0</v>
      </c>
      <c r="E509" s="85">
        <f t="shared" si="21"/>
        <v>0</v>
      </c>
      <c r="F509" s="86">
        <f>Invoice!G511</f>
        <v>0</v>
      </c>
      <c r="G509" s="87">
        <f t="shared" si="22"/>
        <v>0</v>
      </c>
    </row>
    <row r="510" spans="1:7" s="84" customFormat="1" hidden="1">
      <c r="A510" s="100" t="str">
        <f>Invoice!F512</f>
        <v>Exchange rate :</v>
      </c>
      <c r="B510" s="79">
        <f>Invoice!C512</f>
        <v>0</v>
      </c>
      <c r="C510" s="80">
        <f>Invoice!B512</f>
        <v>0</v>
      </c>
      <c r="D510" s="85">
        <f t="shared" si="20"/>
        <v>0</v>
      </c>
      <c r="E510" s="85">
        <f t="shared" si="21"/>
        <v>0</v>
      </c>
      <c r="F510" s="86">
        <f>Invoice!G512</f>
        <v>0</v>
      </c>
      <c r="G510" s="87">
        <f t="shared" si="22"/>
        <v>0</v>
      </c>
    </row>
    <row r="511" spans="1:7" s="84" customFormat="1" hidden="1">
      <c r="A511" s="100" t="str">
        <f>Invoice!F513</f>
        <v>Exchange rate :</v>
      </c>
      <c r="B511" s="79">
        <f>Invoice!C513</f>
        <v>0</v>
      </c>
      <c r="C511" s="80">
        <f>Invoice!B513</f>
        <v>0</v>
      </c>
      <c r="D511" s="85">
        <f t="shared" si="20"/>
        <v>0</v>
      </c>
      <c r="E511" s="85">
        <f t="shared" si="21"/>
        <v>0</v>
      </c>
      <c r="F511" s="86">
        <f>Invoice!G513</f>
        <v>0</v>
      </c>
      <c r="G511" s="87">
        <f t="shared" si="22"/>
        <v>0</v>
      </c>
    </row>
    <row r="512" spans="1:7" s="84" customFormat="1" hidden="1">
      <c r="A512" s="100" t="str">
        <f>Invoice!F514</f>
        <v>Exchange rate :</v>
      </c>
      <c r="B512" s="79">
        <f>Invoice!C514</f>
        <v>0</v>
      </c>
      <c r="C512" s="80">
        <f>Invoice!B514</f>
        <v>0</v>
      </c>
      <c r="D512" s="85">
        <f t="shared" si="20"/>
        <v>0</v>
      </c>
      <c r="E512" s="85">
        <f t="shared" si="21"/>
        <v>0</v>
      </c>
      <c r="F512" s="86">
        <f>Invoice!G514</f>
        <v>0</v>
      </c>
      <c r="G512" s="87">
        <f t="shared" si="22"/>
        <v>0</v>
      </c>
    </row>
    <row r="513" spans="1:7" s="84" customFormat="1" hidden="1">
      <c r="A513" s="100" t="str">
        <f>Invoice!F515</f>
        <v>Exchange rate :</v>
      </c>
      <c r="B513" s="79">
        <f>Invoice!C515</f>
        <v>0</v>
      </c>
      <c r="C513" s="80">
        <f>Invoice!B515</f>
        <v>0</v>
      </c>
      <c r="D513" s="85">
        <f t="shared" ref="D513:D576" si="23">F513/$D$14</f>
        <v>0</v>
      </c>
      <c r="E513" s="85">
        <f t="shared" ref="E513:E576" si="24">G513/$D$14</f>
        <v>0</v>
      </c>
      <c r="F513" s="86">
        <f>Invoice!G515</f>
        <v>0</v>
      </c>
      <c r="G513" s="87">
        <f t="shared" ref="G513:G576" si="25">C513*F513</f>
        <v>0</v>
      </c>
    </row>
    <row r="514" spans="1:7" s="84" customFormat="1" hidden="1">
      <c r="A514" s="100" t="str">
        <f>Invoice!F516</f>
        <v>Exchange rate :</v>
      </c>
      <c r="B514" s="79">
        <f>Invoice!C516</f>
        <v>0</v>
      </c>
      <c r="C514" s="80">
        <f>Invoice!B516</f>
        <v>0</v>
      </c>
      <c r="D514" s="85">
        <f t="shared" si="23"/>
        <v>0</v>
      </c>
      <c r="E514" s="85">
        <f t="shared" si="24"/>
        <v>0</v>
      </c>
      <c r="F514" s="86">
        <f>Invoice!G516</f>
        <v>0</v>
      </c>
      <c r="G514" s="87">
        <f t="shared" si="25"/>
        <v>0</v>
      </c>
    </row>
    <row r="515" spans="1:7" s="84" customFormat="1" hidden="1">
      <c r="A515" s="100" t="str">
        <f>Invoice!F517</f>
        <v>Exchange rate :</v>
      </c>
      <c r="B515" s="79">
        <f>Invoice!C517</f>
        <v>0</v>
      </c>
      <c r="C515" s="80">
        <f>Invoice!B517</f>
        <v>0</v>
      </c>
      <c r="D515" s="85">
        <f t="shared" si="23"/>
        <v>0</v>
      </c>
      <c r="E515" s="85">
        <f t="shared" si="24"/>
        <v>0</v>
      </c>
      <c r="F515" s="86">
        <f>Invoice!G517</f>
        <v>0</v>
      </c>
      <c r="G515" s="87">
        <f t="shared" si="25"/>
        <v>0</v>
      </c>
    </row>
    <row r="516" spans="1:7" s="84" customFormat="1" hidden="1">
      <c r="A516" s="100" t="str">
        <f>Invoice!F518</f>
        <v>Exchange rate :</v>
      </c>
      <c r="B516" s="79">
        <f>Invoice!C518</f>
        <v>0</v>
      </c>
      <c r="C516" s="80">
        <f>Invoice!B518</f>
        <v>0</v>
      </c>
      <c r="D516" s="85">
        <f t="shared" si="23"/>
        <v>0</v>
      </c>
      <c r="E516" s="85">
        <f t="shared" si="24"/>
        <v>0</v>
      </c>
      <c r="F516" s="86">
        <f>Invoice!G518</f>
        <v>0</v>
      </c>
      <c r="G516" s="87">
        <f t="shared" si="25"/>
        <v>0</v>
      </c>
    </row>
    <row r="517" spans="1:7" s="84" customFormat="1" hidden="1">
      <c r="A517" s="100" t="str">
        <f>Invoice!F519</f>
        <v>Exchange rate :</v>
      </c>
      <c r="B517" s="79">
        <f>Invoice!C519</f>
        <v>0</v>
      </c>
      <c r="C517" s="80">
        <f>Invoice!B519</f>
        <v>0</v>
      </c>
      <c r="D517" s="85">
        <f t="shared" si="23"/>
        <v>0</v>
      </c>
      <c r="E517" s="85">
        <f t="shared" si="24"/>
        <v>0</v>
      </c>
      <c r="F517" s="86">
        <f>Invoice!G519</f>
        <v>0</v>
      </c>
      <c r="G517" s="87">
        <f t="shared" si="25"/>
        <v>0</v>
      </c>
    </row>
    <row r="518" spans="1:7" s="84" customFormat="1" hidden="1">
      <c r="A518" s="100" t="str">
        <f>Invoice!F520</f>
        <v>Exchange rate :</v>
      </c>
      <c r="B518" s="79">
        <f>Invoice!C520</f>
        <v>0</v>
      </c>
      <c r="C518" s="80">
        <f>Invoice!B520</f>
        <v>0</v>
      </c>
      <c r="D518" s="85">
        <f t="shared" si="23"/>
        <v>0</v>
      </c>
      <c r="E518" s="85">
        <f t="shared" si="24"/>
        <v>0</v>
      </c>
      <c r="F518" s="86">
        <f>Invoice!G520</f>
        <v>0</v>
      </c>
      <c r="G518" s="87">
        <f t="shared" si="25"/>
        <v>0</v>
      </c>
    </row>
    <row r="519" spans="1:7" s="84" customFormat="1" hidden="1">
      <c r="A519" s="100" t="str">
        <f>Invoice!F521</f>
        <v>Exchange rate :</v>
      </c>
      <c r="B519" s="79">
        <f>Invoice!C521</f>
        <v>0</v>
      </c>
      <c r="C519" s="80">
        <f>Invoice!B521</f>
        <v>0</v>
      </c>
      <c r="D519" s="85">
        <f t="shared" si="23"/>
        <v>0</v>
      </c>
      <c r="E519" s="85">
        <f t="shared" si="24"/>
        <v>0</v>
      </c>
      <c r="F519" s="86">
        <f>Invoice!G521</f>
        <v>0</v>
      </c>
      <c r="G519" s="87">
        <f t="shared" si="25"/>
        <v>0</v>
      </c>
    </row>
    <row r="520" spans="1:7" s="84" customFormat="1" hidden="1">
      <c r="A520" s="100" t="str">
        <f>Invoice!F522</f>
        <v>Exchange rate :</v>
      </c>
      <c r="B520" s="79">
        <f>Invoice!C522</f>
        <v>0</v>
      </c>
      <c r="C520" s="80">
        <f>Invoice!B522</f>
        <v>0</v>
      </c>
      <c r="D520" s="85">
        <f t="shared" si="23"/>
        <v>0</v>
      </c>
      <c r="E520" s="85">
        <f t="shared" si="24"/>
        <v>0</v>
      </c>
      <c r="F520" s="86">
        <f>Invoice!G522</f>
        <v>0</v>
      </c>
      <c r="G520" s="87">
        <f t="shared" si="25"/>
        <v>0</v>
      </c>
    </row>
    <row r="521" spans="1:7" s="84" customFormat="1" hidden="1">
      <c r="A521" s="100" t="str">
        <f>Invoice!F523</f>
        <v>Exchange rate :</v>
      </c>
      <c r="B521" s="79">
        <f>Invoice!C523</f>
        <v>0</v>
      </c>
      <c r="C521" s="80">
        <f>Invoice!B523</f>
        <v>0</v>
      </c>
      <c r="D521" s="85">
        <f t="shared" si="23"/>
        <v>0</v>
      </c>
      <c r="E521" s="85">
        <f t="shared" si="24"/>
        <v>0</v>
      </c>
      <c r="F521" s="86">
        <f>Invoice!G523</f>
        <v>0</v>
      </c>
      <c r="G521" s="87">
        <f t="shared" si="25"/>
        <v>0</v>
      </c>
    </row>
    <row r="522" spans="1:7" s="84" customFormat="1" hidden="1">
      <c r="A522" s="100" t="str">
        <f>Invoice!F524</f>
        <v>Exchange rate :</v>
      </c>
      <c r="B522" s="79">
        <f>Invoice!C524</f>
        <v>0</v>
      </c>
      <c r="C522" s="80">
        <f>Invoice!B524</f>
        <v>0</v>
      </c>
      <c r="D522" s="85">
        <f t="shared" si="23"/>
        <v>0</v>
      </c>
      <c r="E522" s="85">
        <f t="shared" si="24"/>
        <v>0</v>
      </c>
      <c r="F522" s="86">
        <f>Invoice!G524</f>
        <v>0</v>
      </c>
      <c r="G522" s="87">
        <f t="shared" si="25"/>
        <v>0</v>
      </c>
    </row>
    <row r="523" spans="1:7" s="84" customFormat="1" hidden="1">
      <c r="A523" s="100" t="str">
        <f>Invoice!F525</f>
        <v>Exchange rate :</v>
      </c>
      <c r="B523" s="79">
        <f>Invoice!C525</f>
        <v>0</v>
      </c>
      <c r="C523" s="80">
        <f>Invoice!B525</f>
        <v>0</v>
      </c>
      <c r="D523" s="85">
        <f t="shared" si="23"/>
        <v>0</v>
      </c>
      <c r="E523" s="85">
        <f t="shared" si="24"/>
        <v>0</v>
      </c>
      <c r="F523" s="86">
        <f>Invoice!G525</f>
        <v>0</v>
      </c>
      <c r="G523" s="87">
        <f t="shared" si="25"/>
        <v>0</v>
      </c>
    </row>
    <row r="524" spans="1:7" s="84" customFormat="1" hidden="1">
      <c r="A524" s="100" t="str">
        <f>Invoice!F526</f>
        <v>Exchange rate :</v>
      </c>
      <c r="B524" s="79">
        <f>Invoice!C526</f>
        <v>0</v>
      </c>
      <c r="C524" s="80">
        <f>Invoice!B526</f>
        <v>0</v>
      </c>
      <c r="D524" s="85">
        <f t="shared" si="23"/>
        <v>0</v>
      </c>
      <c r="E524" s="85">
        <f t="shared" si="24"/>
        <v>0</v>
      </c>
      <c r="F524" s="86">
        <f>Invoice!G526</f>
        <v>0</v>
      </c>
      <c r="G524" s="87">
        <f t="shared" si="25"/>
        <v>0</v>
      </c>
    </row>
    <row r="525" spans="1:7" s="84" customFormat="1" hidden="1">
      <c r="A525" s="100" t="str">
        <f>Invoice!F527</f>
        <v>Exchange rate :</v>
      </c>
      <c r="B525" s="79">
        <f>Invoice!C527</f>
        <v>0</v>
      </c>
      <c r="C525" s="80">
        <f>Invoice!B527</f>
        <v>0</v>
      </c>
      <c r="D525" s="85">
        <f t="shared" si="23"/>
        <v>0</v>
      </c>
      <c r="E525" s="85">
        <f t="shared" si="24"/>
        <v>0</v>
      </c>
      <c r="F525" s="86">
        <f>Invoice!G527</f>
        <v>0</v>
      </c>
      <c r="G525" s="87">
        <f t="shared" si="25"/>
        <v>0</v>
      </c>
    </row>
    <row r="526" spans="1:7" s="84" customFormat="1" hidden="1">
      <c r="A526" s="100" t="str">
        <f>Invoice!F528</f>
        <v>Exchange rate :</v>
      </c>
      <c r="B526" s="79">
        <f>Invoice!C528</f>
        <v>0</v>
      </c>
      <c r="C526" s="80">
        <f>Invoice!B528</f>
        <v>0</v>
      </c>
      <c r="D526" s="85">
        <f t="shared" si="23"/>
        <v>0</v>
      </c>
      <c r="E526" s="85">
        <f t="shared" si="24"/>
        <v>0</v>
      </c>
      <c r="F526" s="86">
        <f>Invoice!G528</f>
        <v>0</v>
      </c>
      <c r="G526" s="87">
        <f t="shared" si="25"/>
        <v>0</v>
      </c>
    </row>
    <row r="527" spans="1:7" s="84" customFormat="1" hidden="1">
      <c r="A527" s="100" t="str">
        <f>Invoice!F529</f>
        <v>Exchange rate :</v>
      </c>
      <c r="B527" s="79">
        <f>Invoice!C529</f>
        <v>0</v>
      </c>
      <c r="C527" s="80">
        <f>Invoice!B529</f>
        <v>0</v>
      </c>
      <c r="D527" s="85">
        <f t="shared" si="23"/>
        <v>0</v>
      </c>
      <c r="E527" s="85">
        <f t="shared" si="24"/>
        <v>0</v>
      </c>
      <c r="F527" s="86">
        <f>Invoice!G529</f>
        <v>0</v>
      </c>
      <c r="G527" s="87">
        <f t="shared" si="25"/>
        <v>0</v>
      </c>
    </row>
    <row r="528" spans="1:7" s="84" customFormat="1" hidden="1">
      <c r="A528" s="100" t="str">
        <f>Invoice!F530</f>
        <v>Exchange rate :</v>
      </c>
      <c r="B528" s="79">
        <f>Invoice!C530</f>
        <v>0</v>
      </c>
      <c r="C528" s="80">
        <f>Invoice!B530</f>
        <v>0</v>
      </c>
      <c r="D528" s="85">
        <f t="shared" si="23"/>
        <v>0</v>
      </c>
      <c r="E528" s="85">
        <f t="shared" si="24"/>
        <v>0</v>
      </c>
      <c r="F528" s="86">
        <f>Invoice!G530</f>
        <v>0</v>
      </c>
      <c r="G528" s="87">
        <f t="shared" si="25"/>
        <v>0</v>
      </c>
    </row>
    <row r="529" spans="1:7" s="84" customFormat="1" hidden="1">
      <c r="A529" s="100" t="str">
        <f>Invoice!F531</f>
        <v>Exchange rate :</v>
      </c>
      <c r="B529" s="79">
        <f>Invoice!C531</f>
        <v>0</v>
      </c>
      <c r="C529" s="80">
        <f>Invoice!B531</f>
        <v>0</v>
      </c>
      <c r="D529" s="85">
        <f t="shared" si="23"/>
        <v>0</v>
      </c>
      <c r="E529" s="85">
        <f t="shared" si="24"/>
        <v>0</v>
      </c>
      <c r="F529" s="86">
        <f>Invoice!G531</f>
        <v>0</v>
      </c>
      <c r="G529" s="87">
        <f t="shared" si="25"/>
        <v>0</v>
      </c>
    </row>
    <row r="530" spans="1:7" s="84" customFormat="1" hidden="1">
      <c r="A530" s="100" t="str">
        <f>Invoice!F532</f>
        <v>Exchange rate :</v>
      </c>
      <c r="B530" s="79">
        <f>Invoice!C532</f>
        <v>0</v>
      </c>
      <c r="C530" s="80">
        <f>Invoice!B532</f>
        <v>0</v>
      </c>
      <c r="D530" s="85">
        <f t="shared" si="23"/>
        <v>0</v>
      </c>
      <c r="E530" s="85">
        <f t="shared" si="24"/>
        <v>0</v>
      </c>
      <c r="F530" s="86">
        <f>Invoice!G532</f>
        <v>0</v>
      </c>
      <c r="G530" s="87">
        <f t="shared" si="25"/>
        <v>0</v>
      </c>
    </row>
    <row r="531" spans="1:7" s="84" customFormat="1" hidden="1">
      <c r="A531" s="100" t="str">
        <f>Invoice!F533</f>
        <v>Exchange rate :</v>
      </c>
      <c r="B531" s="79">
        <f>Invoice!C533</f>
        <v>0</v>
      </c>
      <c r="C531" s="80">
        <f>Invoice!B533</f>
        <v>0</v>
      </c>
      <c r="D531" s="85">
        <f t="shared" si="23"/>
        <v>0</v>
      </c>
      <c r="E531" s="85">
        <f t="shared" si="24"/>
        <v>0</v>
      </c>
      <c r="F531" s="86">
        <f>Invoice!G533</f>
        <v>0</v>
      </c>
      <c r="G531" s="87">
        <f t="shared" si="25"/>
        <v>0</v>
      </c>
    </row>
    <row r="532" spans="1:7" s="84" customFormat="1" hidden="1">
      <c r="A532" s="100" t="str">
        <f>Invoice!F534</f>
        <v>Exchange rate :</v>
      </c>
      <c r="B532" s="79">
        <f>Invoice!C534</f>
        <v>0</v>
      </c>
      <c r="C532" s="80">
        <f>Invoice!B534</f>
        <v>0</v>
      </c>
      <c r="D532" s="85">
        <f t="shared" si="23"/>
        <v>0</v>
      </c>
      <c r="E532" s="85">
        <f t="shared" si="24"/>
        <v>0</v>
      </c>
      <c r="F532" s="86">
        <f>Invoice!G534</f>
        <v>0</v>
      </c>
      <c r="G532" s="87">
        <f t="shared" si="25"/>
        <v>0</v>
      </c>
    </row>
    <row r="533" spans="1:7" s="84" customFormat="1" hidden="1">
      <c r="A533" s="100" t="str">
        <f>Invoice!F535</f>
        <v>Exchange rate :</v>
      </c>
      <c r="B533" s="79">
        <f>Invoice!C535</f>
        <v>0</v>
      </c>
      <c r="C533" s="80">
        <f>Invoice!B535</f>
        <v>0</v>
      </c>
      <c r="D533" s="85">
        <f t="shared" si="23"/>
        <v>0</v>
      </c>
      <c r="E533" s="85">
        <f t="shared" si="24"/>
        <v>0</v>
      </c>
      <c r="F533" s="86">
        <f>Invoice!G535</f>
        <v>0</v>
      </c>
      <c r="G533" s="87">
        <f t="shared" si="25"/>
        <v>0</v>
      </c>
    </row>
    <row r="534" spans="1:7" s="84" customFormat="1" hidden="1">
      <c r="A534" s="100" t="str">
        <f>Invoice!F536</f>
        <v>Exchange rate :</v>
      </c>
      <c r="B534" s="79">
        <f>Invoice!C536</f>
        <v>0</v>
      </c>
      <c r="C534" s="80">
        <f>Invoice!B536</f>
        <v>0</v>
      </c>
      <c r="D534" s="85">
        <f t="shared" si="23"/>
        <v>0</v>
      </c>
      <c r="E534" s="85">
        <f t="shared" si="24"/>
        <v>0</v>
      </c>
      <c r="F534" s="86">
        <f>Invoice!G536</f>
        <v>0</v>
      </c>
      <c r="G534" s="87">
        <f t="shared" si="25"/>
        <v>0</v>
      </c>
    </row>
    <row r="535" spans="1:7" s="84" customFormat="1" hidden="1">
      <c r="A535" s="100" t="str">
        <f>Invoice!F537</f>
        <v>Exchange rate :</v>
      </c>
      <c r="B535" s="79">
        <f>Invoice!C537</f>
        <v>0</v>
      </c>
      <c r="C535" s="80">
        <f>Invoice!B537</f>
        <v>0</v>
      </c>
      <c r="D535" s="85">
        <f t="shared" si="23"/>
        <v>0</v>
      </c>
      <c r="E535" s="85">
        <f t="shared" si="24"/>
        <v>0</v>
      </c>
      <c r="F535" s="86">
        <f>Invoice!G537</f>
        <v>0</v>
      </c>
      <c r="G535" s="87">
        <f t="shared" si="25"/>
        <v>0</v>
      </c>
    </row>
    <row r="536" spans="1:7" s="84" customFormat="1" hidden="1">
      <c r="A536" s="100" t="str">
        <f>Invoice!F538</f>
        <v>Exchange rate :</v>
      </c>
      <c r="B536" s="79">
        <f>Invoice!C538</f>
        <v>0</v>
      </c>
      <c r="C536" s="80">
        <f>Invoice!B538</f>
        <v>0</v>
      </c>
      <c r="D536" s="85">
        <f t="shared" si="23"/>
        <v>0</v>
      </c>
      <c r="E536" s="85">
        <f t="shared" si="24"/>
        <v>0</v>
      </c>
      <c r="F536" s="86">
        <f>Invoice!G538</f>
        <v>0</v>
      </c>
      <c r="G536" s="87">
        <f t="shared" si="25"/>
        <v>0</v>
      </c>
    </row>
    <row r="537" spans="1:7" s="84" customFormat="1" hidden="1">
      <c r="A537" s="100" t="str">
        <f>Invoice!F539</f>
        <v>Exchange rate :</v>
      </c>
      <c r="B537" s="79">
        <f>Invoice!C539</f>
        <v>0</v>
      </c>
      <c r="C537" s="80">
        <f>Invoice!B539</f>
        <v>0</v>
      </c>
      <c r="D537" s="85">
        <f t="shared" si="23"/>
        <v>0</v>
      </c>
      <c r="E537" s="85">
        <f t="shared" si="24"/>
        <v>0</v>
      </c>
      <c r="F537" s="86">
        <f>Invoice!G539</f>
        <v>0</v>
      </c>
      <c r="G537" s="87">
        <f t="shared" si="25"/>
        <v>0</v>
      </c>
    </row>
    <row r="538" spans="1:7" s="84" customFormat="1" hidden="1">
      <c r="A538" s="100" t="str">
        <f>Invoice!F540</f>
        <v>Exchange rate :</v>
      </c>
      <c r="B538" s="79">
        <f>Invoice!C540</f>
        <v>0</v>
      </c>
      <c r="C538" s="80">
        <f>Invoice!B540</f>
        <v>0</v>
      </c>
      <c r="D538" s="85">
        <f t="shared" si="23"/>
        <v>0</v>
      </c>
      <c r="E538" s="85">
        <f t="shared" si="24"/>
        <v>0</v>
      </c>
      <c r="F538" s="86">
        <f>Invoice!G540</f>
        <v>0</v>
      </c>
      <c r="G538" s="87">
        <f t="shared" si="25"/>
        <v>0</v>
      </c>
    </row>
    <row r="539" spans="1:7" s="84" customFormat="1" hidden="1">
      <c r="A539" s="100" t="str">
        <f>Invoice!F541</f>
        <v>Exchange rate :</v>
      </c>
      <c r="B539" s="79">
        <f>Invoice!C541</f>
        <v>0</v>
      </c>
      <c r="C539" s="80">
        <f>Invoice!B541</f>
        <v>0</v>
      </c>
      <c r="D539" s="85">
        <f t="shared" si="23"/>
        <v>0</v>
      </c>
      <c r="E539" s="85">
        <f t="shared" si="24"/>
        <v>0</v>
      </c>
      <c r="F539" s="86">
        <f>Invoice!G541</f>
        <v>0</v>
      </c>
      <c r="G539" s="87">
        <f t="shared" si="25"/>
        <v>0</v>
      </c>
    </row>
    <row r="540" spans="1:7" s="84" customFormat="1" hidden="1">
      <c r="A540" s="100" t="str">
        <f>Invoice!F542</f>
        <v>Exchange rate :</v>
      </c>
      <c r="B540" s="79">
        <f>Invoice!C542</f>
        <v>0</v>
      </c>
      <c r="C540" s="80">
        <f>Invoice!B542</f>
        <v>0</v>
      </c>
      <c r="D540" s="85">
        <f t="shared" si="23"/>
        <v>0</v>
      </c>
      <c r="E540" s="85">
        <f t="shared" si="24"/>
        <v>0</v>
      </c>
      <c r="F540" s="86">
        <f>Invoice!G542</f>
        <v>0</v>
      </c>
      <c r="G540" s="87">
        <f t="shared" si="25"/>
        <v>0</v>
      </c>
    </row>
    <row r="541" spans="1:7" s="84" customFormat="1" hidden="1">
      <c r="A541" s="100" t="str">
        <f>Invoice!F543</f>
        <v>Exchange rate :</v>
      </c>
      <c r="B541" s="79">
        <f>Invoice!C543</f>
        <v>0</v>
      </c>
      <c r="C541" s="80">
        <f>Invoice!B543</f>
        <v>0</v>
      </c>
      <c r="D541" s="85">
        <f t="shared" si="23"/>
        <v>0</v>
      </c>
      <c r="E541" s="85">
        <f t="shared" si="24"/>
        <v>0</v>
      </c>
      <c r="F541" s="86">
        <f>Invoice!G543</f>
        <v>0</v>
      </c>
      <c r="G541" s="87">
        <f t="shared" si="25"/>
        <v>0</v>
      </c>
    </row>
    <row r="542" spans="1:7" s="84" customFormat="1" hidden="1">
      <c r="A542" s="100" t="str">
        <f>Invoice!F544</f>
        <v>Exchange rate :</v>
      </c>
      <c r="B542" s="79">
        <f>Invoice!C544</f>
        <v>0</v>
      </c>
      <c r="C542" s="80">
        <f>Invoice!B544</f>
        <v>0</v>
      </c>
      <c r="D542" s="85">
        <f t="shared" si="23"/>
        <v>0</v>
      </c>
      <c r="E542" s="85">
        <f t="shared" si="24"/>
        <v>0</v>
      </c>
      <c r="F542" s="86">
        <f>Invoice!G544</f>
        <v>0</v>
      </c>
      <c r="G542" s="87">
        <f t="shared" si="25"/>
        <v>0</v>
      </c>
    </row>
    <row r="543" spans="1:7" s="84" customFormat="1" hidden="1">
      <c r="A543" s="100" t="str">
        <f>Invoice!F545</f>
        <v>Exchange rate :</v>
      </c>
      <c r="B543" s="79">
        <f>Invoice!C545</f>
        <v>0</v>
      </c>
      <c r="C543" s="80">
        <f>Invoice!B545</f>
        <v>0</v>
      </c>
      <c r="D543" s="85">
        <f t="shared" si="23"/>
        <v>0</v>
      </c>
      <c r="E543" s="85">
        <f t="shared" si="24"/>
        <v>0</v>
      </c>
      <c r="F543" s="86">
        <f>Invoice!G545</f>
        <v>0</v>
      </c>
      <c r="G543" s="87">
        <f t="shared" si="25"/>
        <v>0</v>
      </c>
    </row>
    <row r="544" spans="1:7" s="84" customFormat="1" hidden="1">
      <c r="A544" s="100" t="str">
        <f>Invoice!F546</f>
        <v>Exchange rate :</v>
      </c>
      <c r="B544" s="79">
        <f>Invoice!C546</f>
        <v>0</v>
      </c>
      <c r="C544" s="80">
        <f>Invoice!B546</f>
        <v>0</v>
      </c>
      <c r="D544" s="85">
        <f t="shared" si="23"/>
        <v>0</v>
      </c>
      <c r="E544" s="85">
        <f t="shared" si="24"/>
        <v>0</v>
      </c>
      <c r="F544" s="86">
        <f>Invoice!G546</f>
        <v>0</v>
      </c>
      <c r="G544" s="87">
        <f t="shared" si="25"/>
        <v>0</v>
      </c>
    </row>
    <row r="545" spans="1:7" s="84" customFormat="1" hidden="1">
      <c r="A545" s="100" t="str">
        <f>Invoice!F547</f>
        <v>Exchange rate :</v>
      </c>
      <c r="B545" s="79">
        <f>Invoice!C547</f>
        <v>0</v>
      </c>
      <c r="C545" s="80">
        <f>Invoice!B547</f>
        <v>0</v>
      </c>
      <c r="D545" s="85">
        <f t="shared" si="23"/>
        <v>0</v>
      </c>
      <c r="E545" s="85">
        <f t="shared" si="24"/>
        <v>0</v>
      </c>
      <c r="F545" s="86">
        <f>Invoice!G547</f>
        <v>0</v>
      </c>
      <c r="G545" s="87">
        <f t="shared" si="25"/>
        <v>0</v>
      </c>
    </row>
    <row r="546" spans="1:7" s="84" customFormat="1" hidden="1">
      <c r="A546" s="100" t="str">
        <f>Invoice!F548</f>
        <v>Exchange rate :</v>
      </c>
      <c r="B546" s="79">
        <f>Invoice!C548</f>
        <v>0</v>
      </c>
      <c r="C546" s="80">
        <f>Invoice!B548</f>
        <v>0</v>
      </c>
      <c r="D546" s="85">
        <f t="shared" si="23"/>
        <v>0</v>
      </c>
      <c r="E546" s="85">
        <f t="shared" si="24"/>
        <v>0</v>
      </c>
      <c r="F546" s="86">
        <f>Invoice!G548</f>
        <v>0</v>
      </c>
      <c r="G546" s="87">
        <f t="shared" si="25"/>
        <v>0</v>
      </c>
    </row>
    <row r="547" spans="1:7" s="84" customFormat="1" hidden="1">
      <c r="A547" s="100" t="str">
        <f>Invoice!F549</f>
        <v>Exchange rate :</v>
      </c>
      <c r="B547" s="79">
        <f>Invoice!C549</f>
        <v>0</v>
      </c>
      <c r="C547" s="80">
        <f>Invoice!B549</f>
        <v>0</v>
      </c>
      <c r="D547" s="85">
        <f t="shared" si="23"/>
        <v>0</v>
      </c>
      <c r="E547" s="85">
        <f t="shared" si="24"/>
        <v>0</v>
      </c>
      <c r="F547" s="86">
        <f>Invoice!G549</f>
        <v>0</v>
      </c>
      <c r="G547" s="87">
        <f t="shared" si="25"/>
        <v>0</v>
      </c>
    </row>
    <row r="548" spans="1:7" s="84" customFormat="1" hidden="1">
      <c r="A548" s="100" t="str">
        <f>Invoice!F550</f>
        <v>Exchange rate :</v>
      </c>
      <c r="B548" s="79">
        <f>Invoice!C550</f>
        <v>0</v>
      </c>
      <c r="C548" s="80">
        <f>Invoice!B550</f>
        <v>0</v>
      </c>
      <c r="D548" s="85">
        <f t="shared" si="23"/>
        <v>0</v>
      </c>
      <c r="E548" s="85">
        <f t="shared" si="24"/>
        <v>0</v>
      </c>
      <c r="F548" s="86">
        <f>Invoice!G550</f>
        <v>0</v>
      </c>
      <c r="G548" s="87">
        <f t="shared" si="25"/>
        <v>0</v>
      </c>
    </row>
    <row r="549" spans="1:7" s="84" customFormat="1" hidden="1">
      <c r="A549" s="100" t="str">
        <f>Invoice!F551</f>
        <v>Exchange rate :</v>
      </c>
      <c r="B549" s="79">
        <f>Invoice!C551</f>
        <v>0</v>
      </c>
      <c r="C549" s="80">
        <f>Invoice!B551</f>
        <v>0</v>
      </c>
      <c r="D549" s="85">
        <f t="shared" si="23"/>
        <v>0</v>
      </c>
      <c r="E549" s="85">
        <f t="shared" si="24"/>
        <v>0</v>
      </c>
      <c r="F549" s="86">
        <f>Invoice!G551</f>
        <v>0</v>
      </c>
      <c r="G549" s="87">
        <f t="shared" si="25"/>
        <v>0</v>
      </c>
    </row>
    <row r="550" spans="1:7" s="84" customFormat="1" hidden="1">
      <c r="A550" s="100" t="str">
        <f>Invoice!F552</f>
        <v>Exchange rate :</v>
      </c>
      <c r="B550" s="79">
        <f>Invoice!C552</f>
        <v>0</v>
      </c>
      <c r="C550" s="80">
        <f>Invoice!B552</f>
        <v>0</v>
      </c>
      <c r="D550" s="85">
        <f t="shared" si="23"/>
        <v>0</v>
      </c>
      <c r="E550" s="85">
        <f t="shared" si="24"/>
        <v>0</v>
      </c>
      <c r="F550" s="86">
        <f>Invoice!G552</f>
        <v>0</v>
      </c>
      <c r="G550" s="87">
        <f t="shared" si="25"/>
        <v>0</v>
      </c>
    </row>
    <row r="551" spans="1:7" s="84" customFormat="1" hidden="1">
      <c r="A551" s="100" t="str">
        <f>Invoice!F553</f>
        <v>Exchange rate :</v>
      </c>
      <c r="B551" s="79">
        <f>Invoice!C553</f>
        <v>0</v>
      </c>
      <c r="C551" s="80">
        <f>Invoice!B553</f>
        <v>0</v>
      </c>
      <c r="D551" s="85">
        <f t="shared" si="23"/>
        <v>0</v>
      </c>
      <c r="E551" s="85">
        <f t="shared" si="24"/>
        <v>0</v>
      </c>
      <c r="F551" s="86">
        <f>Invoice!G553</f>
        <v>0</v>
      </c>
      <c r="G551" s="87">
        <f t="shared" si="25"/>
        <v>0</v>
      </c>
    </row>
    <row r="552" spans="1:7" s="84" customFormat="1" hidden="1">
      <c r="A552" s="100" t="str">
        <f>Invoice!F554</f>
        <v>Exchange rate :</v>
      </c>
      <c r="B552" s="79">
        <f>Invoice!C554</f>
        <v>0</v>
      </c>
      <c r="C552" s="80">
        <f>Invoice!B554</f>
        <v>0</v>
      </c>
      <c r="D552" s="85">
        <f t="shared" si="23"/>
        <v>0</v>
      </c>
      <c r="E552" s="85">
        <f t="shared" si="24"/>
        <v>0</v>
      </c>
      <c r="F552" s="86">
        <f>Invoice!G554</f>
        <v>0</v>
      </c>
      <c r="G552" s="87">
        <f t="shared" si="25"/>
        <v>0</v>
      </c>
    </row>
    <row r="553" spans="1:7" s="84" customFormat="1" hidden="1">
      <c r="A553" s="100" t="str">
        <f>Invoice!F555</f>
        <v>Exchange rate :</v>
      </c>
      <c r="B553" s="79">
        <f>Invoice!C555</f>
        <v>0</v>
      </c>
      <c r="C553" s="80">
        <f>Invoice!B555</f>
        <v>0</v>
      </c>
      <c r="D553" s="85">
        <f t="shared" si="23"/>
        <v>0</v>
      </c>
      <c r="E553" s="85">
        <f t="shared" si="24"/>
        <v>0</v>
      </c>
      <c r="F553" s="86">
        <f>Invoice!G555</f>
        <v>0</v>
      </c>
      <c r="G553" s="87">
        <f t="shared" si="25"/>
        <v>0</v>
      </c>
    </row>
    <row r="554" spans="1:7" s="84" customFormat="1" hidden="1">
      <c r="A554" s="100" t="str">
        <f>Invoice!F556</f>
        <v>Exchange rate :</v>
      </c>
      <c r="B554" s="79">
        <f>Invoice!C556</f>
        <v>0</v>
      </c>
      <c r="C554" s="80">
        <f>Invoice!B556</f>
        <v>0</v>
      </c>
      <c r="D554" s="85">
        <f t="shared" si="23"/>
        <v>0</v>
      </c>
      <c r="E554" s="85">
        <f t="shared" si="24"/>
        <v>0</v>
      </c>
      <c r="F554" s="86">
        <f>Invoice!G556</f>
        <v>0</v>
      </c>
      <c r="G554" s="87">
        <f t="shared" si="25"/>
        <v>0</v>
      </c>
    </row>
    <row r="555" spans="1:7" s="84" customFormat="1" hidden="1">
      <c r="A555" s="100" t="str">
        <f>Invoice!F557</f>
        <v>Exchange rate :</v>
      </c>
      <c r="B555" s="79">
        <f>Invoice!C557</f>
        <v>0</v>
      </c>
      <c r="C555" s="80">
        <f>Invoice!B557</f>
        <v>0</v>
      </c>
      <c r="D555" s="85">
        <f t="shared" si="23"/>
        <v>0</v>
      </c>
      <c r="E555" s="85">
        <f t="shared" si="24"/>
        <v>0</v>
      </c>
      <c r="F555" s="86">
        <f>Invoice!G557</f>
        <v>0</v>
      </c>
      <c r="G555" s="87">
        <f t="shared" si="25"/>
        <v>0</v>
      </c>
    </row>
    <row r="556" spans="1:7" s="84" customFormat="1" hidden="1">
      <c r="A556" s="100" t="str">
        <f>Invoice!F558</f>
        <v>Exchange rate :</v>
      </c>
      <c r="B556" s="79">
        <f>Invoice!C558</f>
        <v>0</v>
      </c>
      <c r="C556" s="80">
        <f>Invoice!B558</f>
        <v>0</v>
      </c>
      <c r="D556" s="85">
        <f t="shared" si="23"/>
        <v>0</v>
      </c>
      <c r="E556" s="85">
        <f t="shared" si="24"/>
        <v>0</v>
      </c>
      <c r="F556" s="86">
        <f>Invoice!G558</f>
        <v>0</v>
      </c>
      <c r="G556" s="87">
        <f t="shared" si="25"/>
        <v>0</v>
      </c>
    </row>
    <row r="557" spans="1:7" s="84" customFormat="1" hidden="1">
      <c r="A557" s="100" t="str">
        <f>Invoice!F559</f>
        <v>Exchange rate :</v>
      </c>
      <c r="B557" s="79">
        <f>Invoice!C559</f>
        <v>0</v>
      </c>
      <c r="C557" s="80">
        <f>Invoice!B559</f>
        <v>0</v>
      </c>
      <c r="D557" s="85">
        <f t="shared" si="23"/>
        <v>0</v>
      </c>
      <c r="E557" s="85">
        <f t="shared" si="24"/>
        <v>0</v>
      </c>
      <c r="F557" s="86">
        <f>Invoice!G559</f>
        <v>0</v>
      </c>
      <c r="G557" s="87">
        <f t="shared" si="25"/>
        <v>0</v>
      </c>
    </row>
    <row r="558" spans="1:7" s="84" customFormat="1" hidden="1">
      <c r="A558" s="100" t="str">
        <f>Invoice!F560</f>
        <v>Exchange rate :</v>
      </c>
      <c r="B558" s="79">
        <f>Invoice!C560</f>
        <v>0</v>
      </c>
      <c r="C558" s="80">
        <f>Invoice!B560</f>
        <v>0</v>
      </c>
      <c r="D558" s="85">
        <f t="shared" si="23"/>
        <v>0</v>
      </c>
      <c r="E558" s="85">
        <f t="shared" si="24"/>
        <v>0</v>
      </c>
      <c r="F558" s="86">
        <f>Invoice!G560</f>
        <v>0</v>
      </c>
      <c r="G558" s="87">
        <f t="shared" si="25"/>
        <v>0</v>
      </c>
    </row>
    <row r="559" spans="1:7" s="84" customFormat="1" hidden="1">
      <c r="A559" s="100" t="str">
        <f>Invoice!F561</f>
        <v>Exchange rate :</v>
      </c>
      <c r="B559" s="79">
        <f>Invoice!C561</f>
        <v>0</v>
      </c>
      <c r="C559" s="80">
        <f>Invoice!B561</f>
        <v>0</v>
      </c>
      <c r="D559" s="85">
        <f t="shared" si="23"/>
        <v>0</v>
      </c>
      <c r="E559" s="85">
        <f t="shared" si="24"/>
        <v>0</v>
      </c>
      <c r="F559" s="86">
        <f>Invoice!G561</f>
        <v>0</v>
      </c>
      <c r="G559" s="87">
        <f t="shared" si="25"/>
        <v>0</v>
      </c>
    </row>
    <row r="560" spans="1:7" s="84" customFormat="1" hidden="1">
      <c r="A560" s="100" t="str">
        <f>Invoice!F562</f>
        <v>Exchange rate :</v>
      </c>
      <c r="B560" s="79">
        <f>Invoice!C562</f>
        <v>0</v>
      </c>
      <c r="C560" s="80">
        <f>Invoice!B562</f>
        <v>0</v>
      </c>
      <c r="D560" s="85">
        <f t="shared" si="23"/>
        <v>0</v>
      </c>
      <c r="E560" s="85">
        <f t="shared" si="24"/>
        <v>0</v>
      </c>
      <c r="F560" s="86">
        <f>Invoice!G562</f>
        <v>0</v>
      </c>
      <c r="G560" s="87">
        <f t="shared" si="25"/>
        <v>0</v>
      </c>
    </row>
    <row r="561" spans="1:7" s="84" customFormat="1" hidden="1">
      <c r="A561" s="100" t="str">
        <f>Invoice!F563</f>
        <v>Exchange rate :</v>
      </c>
      <c r="B561" s="79">
        <f>Invoice!C563</f>
        <v>0</v>
      </c>
      <c r="C561" s="80">
        <f>Invoice!B563</f>
        <v>0</v>
      </c>
      <c r="D561" s="85">
        <f t="shared" si="23"/>
        <v>0</v>
      </c>
      <c r="E561" s="85">
        <f t="shared" si="24"/>
        <v>0</v>
      </c>
      <c r="F561" s="86">
        <f>Invoice!G563</f>
        <v>0</v>
      </c>
      <c r="G561" s="87">
        <f t="shared" si="25"/>
        <v>0</v>
      </c>
    </row>
    <row r="562" spans="1:7" s="84" customFormat="1" hidden="1">
      <c r="A562" s="100" t="str">
        <f>Invoice!F564</f>
        <v>Exchange rate :</v>
      </c>
      <c r="B562" s="79">
        <f>Invoice!C564</f>
        <v>0</v>
      </c>
      <c r="C562" s="80">
        <f>Invoice!B564</f>
        <v>0</v>
      </c>
      <c r="D562" s="85">
        <f t="shared" si="23"/>
        <v>0</v>
      </c>
      <c r="E562" s="85">
        <f t="shared" si="24"/>
        <v>0</v>
      </c>
      <c r="F562" s="86">
        <f>Invoice!G564</f>
        <v>0</v>
      </c>
      <c r="G562" s="87">
        <f t="shared" si="25"/>
        <v>0</v>
      </c>
    </row>
    <row r="563" spans="1:7" s="84" customFormat="1" hidden="1">
      <c r="A563" s="100" t="str">
        <f>Invoice!F565</f>
        <v>Exchange rate :</v>
      </c>
      <c r="B563" s="79">
        <f>Invoice!C565</f>
        <v>0</v>
      </c>
      <c r="C563" s="80">
        <f>Invoice!B565</f>
        <v>0</v>
      </c>
      <c r="D563" s="85">
        <f t="shared" si="23"/>
        <v>0</v>
      </c>
      <c r="E563" s="85">
        <f t="shared" si="24"/>
        <v>0</v>
      </c>
      <c r="F563" s="86">
        <f>Invoice!G565</f>
        <v>0</v>
      </c>
      <c r="G563" s="87">
        <f t="shared" si="25"/>
        <v>0</v>
      </c>
    </row>
    <row r="564" spans="1:7" s="84" customFormat="1" hidden="1">
      <c r="A564" s="100" t="str">
        <f>Invoice!F566</f>
        <v>Exchange rate :</v>
      </c>
      <c r="B564" s="79">
        <f>Invoice!C566</f>
        <v>0</v>
      </c>
      <c r="C564" s="80">
        <f>Invoice!B566</f>
        <v>0</v>
      </c>
      <c r="D564" s="85">
        <f t="shared" si="23"/>
        <v>0</v>
      </c>
      <c r="E564" s="85">
        <f t="shared" si="24"/>
        <v>0</v>
      </c>
      <c r="F564" s="86">
        <f>Invoice!G566</f>
        <v>0</v>
      </c>
      <c r="G564" s="87">
        <f t="shared" si="25"/>
        <v>0</v>
      </c>
    </row>
    <row r="565" spans="1:7" s="84" customFormat="1" hidden="1">
      <c r="A565" s="100" t="str">
        <f>Invoice!F567</f>
        <v>Exchange rate :</v>
      </c>
      <c r="B565" s="79">
        <f>Invoice!C567</f>
        <v>0</v>
      </c>
      <c r="C565" s="80">
        <f>Invoice!B567</f>
        <v>0</v>
      </c>
      <c r="D565" s="85">
        <f t="shared" si="23"/>
        <v>0</v>
      </c>
      <c r="E565" s="85">
        <f t="shared" si="24"/>
        <v>0</v>
      </c>
      <c r="F565" s="86">
        <f>Invoice!G567</f>
        <v>0</v>
      </c>
      <c r="G565" s="87">
        <f t="shared" si="25"/>
        <v>0</v>
      </c>
    </row>
    <row r="566" spans="1:7" s="84" customFormat="1" hidden="1">
      <c r="A566" s="100" t="str">
        <f>Invoice!F568</f>
        <v>Exchange rate :</v>
      </c>
      <c r="B566" s="79">
        <f>Invoice!C568</f>
        <v>0</v>
      </c>
      <c r="C566" s="80">
        <f>Invoice!B568</f>
        <v>0</v>
      </c>
      <c r="D566" s="85">
        <f t="shared" si="23"/>
        <v>0</v>
      </c>
      <c r="E566" s="85">
        <f t="shared" si="24"/>
        <v>0</v>
      </c>
      <c r="F566" s="86">
        <f>Invoice!G568</f>
        <v>0</v>
      </c>
      <c r="G566" s="87">
        <f t="shared" si="25"/>
        <v>0</v>
      </c>
    </row>
    <row r="567" spans="1:7" s="84" customFormat="1" hidden="1">
      <c r="A567" s="100" t="str">
        <f>Invoice!F569</f>
        <v>Exchange rate :</v>
      </c>
      <c r="B567" s="79">
        <f>Invoice!C569</f>
        <v>0</v>
      </c>
      <c r="C567" s="80">
        <f>Invoice!B569</f>
        <v>0</v>
      </c>
      <c r="D567" s="85">
        <f t="shared" si="23"/>
        <v>0</v>
      </c>
      <c r="E567" s="85">
        <f t="shared" si="24"/>
        <v>0</v>
      </c>
      <c r="F567" s="86">
        <f>Invoice!G569</f>
        <v>0</v>
      </c>
      <c r="G567" s="87">
        <f t="shared" si="25"/>
        <v>0</v>
      </c>
    </row>
    <row r="568" spans="1:7" s="84" customFormat="1" hidden="1">
      <c r="A568" s="100" t="str">
        <f>Invoice!F570</f>
        <v>Exchange rate :</v>
      </c>
      <c r="B568" s="79">
        <f>Invoice!C570</f>
        <v>0</v>
      </c>
      <c r="C568" s="80">
        <f>Invoice!B570</f>
        <v>0</v>
      </c>
      <c r="D568" s="85">
        <f t="shared" si="23"/>
        <v>0</v>
      </c>
      <c r="E568" s="85">
        <f t="shared" si="24"/>
        <v>0</v>
      </c>
      <c r="F568" s="86">
        <f>Invoice!G570</f>
        <v>0</v>
      </c>
      <c r="G568" s="87">
        <f t="shared" si="25"/>
        <v>0</v>
      </c>
    </row>
    <row r="569" spans="1:7" s="84" customFormat="1" hidden="1">
      <c r="A569" s="100" t="str">
        <f>Invoice!F571</f>
        <v>Exchange rate :</v>
      </c>
      <c r="B569" s="79">
        <f>Invoice!C571</f>
        <v>0</v>
      </c>
      <c r="C569" s="80">
        <f>Invoice!B571</f>
        <v>0</v>
      </c>
      <c r="D569" s="85">
        <f t="shared" si="23"/>
        <v>0</v>
      </c>
      <c r="E569" s="85">
        <f t="shared" si="24"/>
        <v>0</v>
      </c>
      <c r="F569" s="86">
        <f>Invoice!G571</f>
        <v>0</v>
      </c>
      <c r="G569" s="87">
        <f t="shared" si="25"/>
        <v>0</v>
      </c>
    </row>
    <row r="570" spans="1:7" s="84" customFormat="1" hidden="1">
      <c r="A570" s="100" t="str">
        <f>Invoice!F572</f>
        <v>Exchange rate :</v>
      </c>
      <c r="B570" s="79">
        <f>Invoice!C572</f>
        <v>0</v>
      </c>
      <c r="C570" s="80">
        <f>Invoice!B572</f>
        <v>0</v>
      </c>
      <c r="D570" s="85">
        <f t="shared" si="23"/>
        <v>0</v>
      </c>
      <c r="E570" s="85">
        <f t="shared" si="24"/>
        <v>0</v>
      </c>
      <c r="F570" s="86">
        <f>Invoice!G572</f>
        <v>0</v>
      </c>
      <c r="G570" s="87">
        <f t="shared" si="25"/>
        <v>0</v>
      </c>
    </row>
    <row r="571" spans="1:7" s="84" customFormat="1" hidden="1">
      <c r="A571" s="100" t="str">
        <f>Invoice!F573</f>
        <v>Exchange rate :</v>
      </c>
      <c r="B571" s="79">
        <f>Invoice!C573</f>
        <v>0</v>
      </c>
      <c r="C571" s="80">
        <f>Invoice!B573</f>
        <v>0</v>
      </c>
      <c r="D571" s="85">
        <f t="shared" si="23"/>
        <v>0</v>
      </c>
      <c r="E571" s="85">
        <f t="shared" si="24"/>
        <v>0</v>
      </c>
      <c r="F571" s="86">
        <f>Invoice!G573</f>
        <v>0</v>
      </c>
      <c r="G571" s="87">
        <f t="shared" si="25"/>
        <v>0</v>
      </c>
    </row>
    <row r="572" spans="1:7" s="84" customFormat="1" hidden="1">
      <c r="A572" s="100" t="str">
        <f>Invoice!F574</f>
        <v>Exchange rate :</v>
      </c>
      <c r="B572" s="79">
        <f>Invoice!C574</f>
        <v>0</v>
      </c>
      <c r="C572" s="80">
        <f>Invoice!B574</f>
        <v>0</v>
      </c>
      <c r="D572" s="85">
        <f t="shared" si="23"/>
        <v>0</v>
      </c>
      <c r="E572" s="85">
        <f t="shared" si="24"/>
        <v>0</v>
      </c>
      <c r="F572" s="86">
        <f>Invoice!G574</f>
        <v>0</v>
      </c>
      <c r="G572" s="87">
        <f t="shared" si="25"/>
        <v>0</v>
      </c>
    </row>
    <row r="573" spans="1:7" s="84" customFormat="1" hidden="1">
      <c r="A573" s="100" t="str">
        <f>Invoice!F575</f>
        <v>Exchange rate :</v>
      </c>
      <c r="B573" s="79">
        <f>Invoice!C575</f>
        <v>0</v>
      </c>
      <c r="C573" s="80">
        <f>Invoice!B575</f>
        <v>0</v>
      </c>
      <c r="D573" s="85">
        <f t="shared" si="23"/>
        <v>0</v>
      </c>
      <c r="E573" s="85">
        <f t="shared" si="24"/>
        <v>0</v>
      </c>
      <c r="F573" s="86">
        <f>Invoice!G575</f>
        <v>0</v>
      </c>
      <c r="G573" s="87">
        <f t="shared" si="25"/>
        <v>0</v>
      </c>
    </row>
    <row r="574" spans="1:7" s="84" customFormat="1" hidden="1">
      <c r="A574" s="100" t="str">
        <f>Invoice!F576</f>
        <v>Exchange rate :</v>
      </c>
      <c r="B574" s="79">
        <f>Invoice!C576</f>
        <v>0</v>
      </c>
      <c r="C574" s="80">
        <f>Invoice!B576</f>
        <v>0</v>
      </c>
      <c r="D574" s="85">
        <f t="shared" si="23"/>
        <v>0</v>
      </c>
      <c r="E574" s="85">
        <f t="shared" si="24"/>
        <v>0</v>
      </c>
      <c r="F574" s="86">
        <f>Invoice!G576</f>
        <v>0</v>
      </c>
      <c r="G574" s="87">
        <f t="shared" si="25"/>
        <v>0</v>
      </c>
    </row>
    <row r="575" spans="1:7" s="84" customFormat="1" hidden="1">
      <c r="A575" s="100" t="str">
        <f>Invoice!F577</f>
        <v>Exchange rate :</v>
      </c>
      <c r="B575" s="79">
        <f>Invoice!C577</f>
        <v>0</v>
      </c>
      <c r="C575" s="80">
        <f>Invoice!B577</f>
        <v>0</v>
      </c>
      <c r="D575" s="85">
        <f t="shared" si="23"/>
        <v>0</v>
      </c>
      <c r="E575" s="85">
        <f t="shared" si="24"/>
        <v>0</v>
      </c>
      <c r="F575" s="86">
        <f>Invoice!G577</f>
        <v>0</v>
      </c>
      <c r="G575" s="87">
        <f t="shared" si="25"/>
        <v>0</v>
      </c>
    </row>
    <row r="576" spans="1:7" s="84" customFormat="1" hidden="1">
      <c r="A576" s="100" t="str">
        <f>Invoice!F578</f>
        <v>Exchange rate :</v>
      </c>
      <c r="B576" s="79">
        <f>Invoice!C578</f>
        <v>0</v>
      </c>
      <c r="C576" s="80">
        <f>Invoice!B578</f>
        <v>0</v>
      </c>
      <c r="D576" s="85">
        <f t="shared" si="23"/>
        <v>0</v>
      </c>
      <c r="E576" s="85">
        <f t="shared" si="24"/>
        <v>0</v>
      </c>
      <c r="F576" s="86">
        <f>Invoice!G578</f>
        <v>0</v>
      </c>
      <c r="G576" s="87">
        <f t="shared" si="25"/>
        <v>0</v>
      </c>
    </row>
    <row r="577" spans="1:7" s="84" customFormat="1" hidden="1">
      <c r="A577" s="100" t="str">
        <f>Invoice!F579</f>
        <v>Exchange rate :</v>
      </c>
      <c r="B577" s="79">
        <f>Invoice!C579</f>
        <v>0</v>
      </c>
      <c r="C577" s="80">
        <f>Invoice!B579</f>
        <v>0</v>
      </c>
      <c r="D577" s="85">
        <f t="shared" ref="D577:D640" si="26">F577/$D$14</f>
        <v>0</v>
      </c>
      <c r="E577" s="85">
        <f t="shared" ref="E577:E640" si="27">G577/$D$14</f>
        <v>0</v>
      </c>
      <c r="F577" s="86">
        <f>Invoice!G579</f>
        <v>0</v>
      </c>
      <c r="G577" s="87">
        <f t="shared" ref="G577:G640" si="28">C577*F577</f>
        <v>0</v>
      </c>
    </row>
    <row r="578" spans="1:7" s="84" customFormat="1" hidden="1">
      <c r="A578" s="100" t="str">
        <f>Invoice!F580</f>
        <v>Exchange rate :</v>
      </c>
      <c r="B578" s="79">
        <f>Invoice!C580</f>
        <v>0</v>
      </c>
      <c r="C578" s="80">
        <f>Invoice!B580</f>
        <v>0</v>
      </c>
      <c r="D578" s="85">
        <f t="shared" si="26"/>
        <v>0</v>
      </c>
      <c r="E578" s="85">
        <f t="shared" si="27"/>
        <v>0</v>
      </c>
      <c r="F578" s="86">
        <f>Invoice!G580</f>
        <v>0</v>
      </c>
      <c r="G578" s="87">
        <f t="shared" si="28"/>
        <v>0</v>
      </c>
    </row>
    <row r="579" spans="1:7" s="84" customFormat="1" hidden="1">
      <c r="A579" s="100" t="str">
        <f>Invoice!F581</f>
        <v>Exchange rate :</v>
      </c>
      <c r="B579" s="79">
        <f>Invoice!C581</f>
        <v>0</v>
      </c>
      <c r="C579" s="80">
        <f>Invoice!B581</f>
        <v>0</v>
      </c>
      <c r="D579" s="85">
        <f t="shared" si="26"/>
        <v>0</v>
      </c>
      <c r="E579" s="85">
        <f t="shared" si="27"/>
        <v>0</v>
      </c>
      <c r="F579" s="86">
        <f>Invoice!G581</f>
        <v>0</v>
      </c>
      <c r="G579" s="87">
        <f t="shared" si="28"/>
        <v>0</v>
      </c>
    </row>
    <row r="580" spans="1:7" s="84" customFormat="1" hidden="1">
      <c r="A580" s="100" t="str">
        <f>Invoice!F582</f>
        <v>Exchange rate :</v>
      </c>
      <c r="B580" s="79">
        <f>Invoice!C582</f>
        <v>0</v>
      </c>
      <c r="C580" s="80">
        <f>Invoice!B582</f>
        <v>0</v>
      </c>
      <c r="D580" s="85">
        <f t="shared" si="26"/>
        <v>0</v>
      </c>
      <c r="E580" s="85">
        <f t="shared" si="27"/>
        <v>0</v>
      </c>
      <c r="F580" s="86">
        <f>Invoice!G582</f>
        <v>0</v>
      </c>
      <c r="G580" s="87">
        <f t="shared" si="28"/>
        <v>0</v>
      </c>
    </row>
    <row r="581" spans="1:7" s="84" customFormat="1" hidden="1">
      <c r="A581" s="100" t="str">
        <f>Invoice!F583</f>
        <v>Exchange rate :</v>
      </c>
      <c r="B581" s="79">
        <f>Invoice!C583</f>
        <v>0</v>
      </c>
      <c r="C581" s="80">
        <f>Invoice!B583</f>
        <v>0</v>
      </c>
      <c r="D581" s="85">
        <f t="shared" si="26"/>
        <v>0</v>
      </c>
      <c r="E581" s="85">
        <f t="shared" si="27"/>
        <v>0</v>
      </c>
      <c r="F581" s="86">
        <f>Invoice!G583</f>
        <v>0</v>
      </c>
      <c r="G581" s="87">
        <f t="shared" si="28"/>
        <v>0</v>
      </c>
    </row>
    <row r="582" spans="1:7" s="84" customFormat="1" hidden="1">
      <c r="A582" s="100" t="str">
        <f>Invoice!F584</f>
        <v>Exchange rate :</v>
      </c>
      <c r="B582" s="79">
        <f>Invoice!C584</f>
        <v>0</v>
      </c>
      <c r="C582" s="80">
        <f>Invoice!B584</f>
        <v>0</v>
      </c>
      <c r="D582" s="85">
        <f t="shared" si="26"/>
        <v>0</v>
      </c>
      <c r="E582" s="85">
        <f t="shared" si="27"/>
        <v>0</v>
      </c>
      <c r="F582" s="86">
        <f>Invoice!G584</f>
        <v>0</v>
      </c>
      <c r="G582" s="87">
        <f t="shared" si="28"/>
        <v>0</v>
      </c>
    </row>
    <row r="583" spans="1:7" s="84" customFormat="1" hidden="1">
      <c r="A583" s="100" t="str">
        <f>Invoice!F585</f>
        <v>Exchange rate :</v>
      </c>
      <c r="B583" s="79">
        <f>Invoice!C585</f>
        <v>0</v>
      </c>
      <c r="C583" s="80">
        <f>Invoice!B585</f>
        <v>0</v>
      </c>
      <c r="D583" s="85">
        <f t="shared" si="26"/>
        <v>0</v>
      </c>
      <c r="E583" s="85">
        <f t="shared" si="27"/>
        <v>0</v>
      </c>
      <c r="F583" s="86">
        <f>Invoice!G585</f>
        <v>0</v>
      </c>
      <c r="G583" s="87">
        <f t="shared" si="28"/>
        <v>0</v>
      </c>
    </row>
    <row r="584" spans="1:7" s="84" customFormat="1" hidden="1">
      <c r="A584" s="100" t="str">
        <f>Invoice!F586</f>
        <v>Exchange rate :</v>
      </c>
      <c r="B584" s="79">
        <f>Invoice!C586</f>
        <v>0</v>
      </c>
      <c r="C584" s="80">
        <f>Invoice!B586</f>
        <v>0</v>
      </c>
      <c r="D584" s="85">
        <f t="shared" si="26"/>
        <v>0</v>
      </c>
      <c r="E584" s="85">
        <f t="shared" si="27"/>
        <v>0</v>
      </c>
      <c r="F584" s="86">
        <f>Invoice!G586</f>
        <v>0</v>
      </c>
      <c r="G584" s="87">
        <f t="shared" si="28"/>
        <v>0</v>
      </c>
    </row>
    <row r="585" spans="1:7" s="84" customFormat="1" hidden="1">
      <c r="A585" s="100" t="str">
        <f>Invoice!F587</f>
        <v>Exchange rate :</v>
      </c>
      <c r="B585" s="79">
        <f>Invoice!C587</f>
        <v>0</v>
      </c>
      <c r="C585" s="80">
        <f>Invoice!B587</f>
        <v>0</v>
      </c>
      <c r="D585" s="85">
        <f t="shared" si="26"/>
        <v>0</v>
      </c>
      <c r="E585" s="85">
        <f t="shared" si="27"/>
        <v>0</v>
      </c>
      <c r="F585" s="86">
        <f>Invoice!G587</f>
        <v>0</v>
      </c>
      <c r="G585" s="87">
        <f t="shared" si="28"/>
        <v>0</v>
      </c>
    </row>
    <row r="586" spans="1:7" s="84" customFormat="1" hidden="1">
      <c r="A586" s="100" t="str">
        <f>Invoice!F588</f>
        <v>Exchange rate :</v>
      </c>
      <c r="B586" s="79">
        <f>Invoice!C588</f>
        <v>0</v>
      </c>
      <c r="C586" s="80">
        <f>Invoice!B588</f>
        <v>0</v>
      </c>
      <c r="D586" s="85">
        <f t="shared" si="26"/>
        <v>0</v>
      </c>
      <c r="E586" s="85">
        <f t="shared" si="27"/>
        <v>0</v>
      </c>
      <c r="F586" s="86">
        <f>Invoice!G588</f>
        <v>0</v>
      </c>
      <c r="G586" s="87">
        <f t="shared" si="28"/>
        <v>0</v>
      </c>
    </row>
    <row r="587" spans="1:7" s="84" customFormat="1" hidden="1">
      <c r="A587" s="100" t="str">
        <f>Invoice!F589</f>
        <v>Exchange rate :</v>
      </c>
      <c r="B587" s="79">
        <f>Invoice!C589</f>
        <v>0</v>
      </c>
      <c r="C587" s="80">
        <f>Invoice!B589</f>
        <v>0</v>
      </c>
      <c r="D587" s="85">
        <f t="shared" si="26"/>
        <v>0</v>
      </c>
      <c r="E587" s="85">
        <f t="shared" si="27"/>
        <v>0</v>
      </c>
      <c r="F587" s="86">
        <f>Invoice!G589</f>
        <v>0</v>
      </c>
      <c r="G587" s="87">
        <f t="shared" si="28"/>
        <v>0</v>
      </c>
    </row>
    <row r="588" spans="1:7" s="84" customFormat="1" hidden="1">
      <c r="A588" s="100" t="str">
        <f>Invoice!F590</f>
        <v>Exchange rate :</v>
      </c>
      <c r="B588" s="79">
        <f>Invoice!C590</f>
        <v>0</v>
      </c>
      <c r="C588" s="80">
        <f>Invoice!B590</f>
        <v>0</v>
      </c>
      <c r="D588" s="85">
        <f t="shared" si="26"/>
        <v>0</v>
      </c>
      <c r="E588" s="85">
        <f t="shared" si="27"/>
        <v>0</v>
      </c>
      <c r="F588" s="86">
        <f>Invoice!G590</f>
        <v>0</v>
      </c>
      <c r="G588" s="87">
        <f t="shared" si="28"/>
        <v>0</v>
      </c>
    </row>
    <row r="589" spans="1:7" s="84" customFormat="1" hidden="1">
      <c r="A589" s="100" t="str">
        <f>Invoice!F591</f>
        <v>Exchange rate :</v>
      </c>
      <c r="B589" s="79">
        <f>Invoice!C591</f>
        <v>0</v>
      </c>
      <c r="C589" s="80">
        <f>Invoice!B591</f>
        <v>0</v>
      </c>
      <c r="D589" s="85">
        <f t="shared" si="26"/>
        <v>0</v>
      </c>
      <c r="E589" s="85">
        <f t="shared" si="27"/>
        <v>0</v>
      </c>
      <c r="F589" s="86">
        <f>Invoice!G591</f>
        <v>0</v>
      </c>
      <c r="G589" s="87">
        <f t="shared" si="28"/>
        <v>0</v>
      </c>
    </row>
    <row r="590" spans="1:7" s="84" customFormat="1" hidden="1">
      <c r="A590" s="100" t="str">
        <f>Invoice!F592</f>
        <v>Exchange rate :</v>
      </c>
      <c r="B590" s="79">
        <f>Invoice!C592</f>
        <v>0</v>
      </c>
      <c r="C590" s="80">
        <f>Invoice!B592</f>
        <v>0</v>
      </c>
      <c r="D590" s="85">
        <f t="shared" si="26"/>
        <v>0</v>
      </c>
      <c r="E590" s="85">
        <f t="shared" si="27"/>
        <v>0</v>
      </c>
      <c r="F590" s="86">
        <f>Invoice!G592</f>
        <v>0</v>
      </c>
      <c r="G590" s="87">
        <f t="shared" si="28"/>
        <v>0</v>
      </c>
    </row>
    <row r="591" spans="1:7" s="84" customFormat="1" hidden="1">
      <c r="A591" s="100" t="str">
        <f>Invoice!F593</f>
        <v>Exchange rate :</v>
      </c>
      <c r="B591" s="79">
        <f>Invoice!C593</f>
        <v>0</v>
      </c>
      <c r="C591" s="80">
        <f>Invoice!B593</f>
        <v>0</v>
      </c>
      <c r="D591" s="85">
        <f t="shared" si="26"/>
        <v>0</v>
      </c>
      <c r="E591" s="85">
        <f t="shared" si="27"/>
        <v>0</v>
      </c>
      <c r="F591" s="86">
        <f>Invoice!G593</f>
        <v>0</v>
      </c>
      <c r="G591" s="87">
        <f t="shared" si="28"/>
        <v>0</v>
      </c>
    </row>
    <row r="592" spans="1:7" s="84" customFormat="1" hidden="1">
      <c r="A592" s="100" t="str">
        <f>Invoice!F594</f>
        <v>Exchange rate :</v>
      </c>
      <c r="B592" s="79">
        <f>Invoice!C594</f>
        <v>0</v>
      </c>
      <c r="C592" s="80">
        <f>Invoice!B594</f>
        <v>0</v>
      </c>
      <c r="D592" s="85">
        <f t="shared" si="26"/>
        <v>0</v>
      </c>
      <c r="E592" s="85">
        <f t="shared" si="27"/>
        <v>0</v>
      </c>
      <c r="F592" s="86">
        <f>Invoice!G594</f>
        <v>0</v>
      </c>
      <c r="G592" s="87">
        <f t="shared" si="28"/>
        <v>0</v>
      </c>
    </row>
    <row r="593" spans="1:7" s="84" customFormat="1" hidden="1">
      <c r="A593" s="100" t="str">
        <f>Invoice!F595</f>
        <v>Exchange rate :</v>
      </c>
      <c r="B593" s="79">
        <f>Invoice!C595</f>
        <v>0</v>
      </c>
      <c r="C593" s="80">
        <f>Invoice!B595</f>
        <v>0</v>
      </c>
      <c r="D593" s="85">
        <f t="shared" si="26"/>
        <v>0</v>
      </c>
      <c r="E593" s="85">
        <f t="shared" si="27"/>
        <v>0</v>
      </c>
      <c r="F593" s="86">
        <f>Invoice!G595</f>
        <v>0</v>
      </c>
      <c r="G593" s="87">
        <f t="shared" si="28"/>
        <v>0</v>
      </c>
    </row>
    <row r="594" spans="1:7" s="84" customFormat="1" hidden="1">
      <c r="A594" s="100" t="str">
        <f>Invoice!F596</f>
        <v>Exchange rate :</v>
      </c>
      <c r="B594" s="79">
        <f>Invoice!C596</f>
        <v>0</v>
      </c>
      <c r="C594" s="80">
        <f>Invoice!B596</f>
        <v>0</v>
      </c>
      <c r="D594" s="85">
        <f t="shared" si="26"/>
        <v>0</v>
      </c>
      <c r="E594" s="85">
        <f t="shared" si="27"/>
        <v>0</v>
      </c>
      <c r="F594" s="86">
        <f>Invoice!G596</f>
        <v>0</v>
      </c>
      <c r="G594" s="87">
        <f t="shared" si="28"/>
        <v>0</v>
      </c>
    </row>
    <row r="595" spans="1:7" s="84" customFormat="1" hidden="1">
      <c r="A595" s="100" t="str">
        <f>Invoice!F597</f>
        <v>Exchange rate :</v>
      </c>
      <c r="B595" s="79">
        <f>Invoice!C597</f>
        <v>0</v>
      </c>
      <c r="C595" s="80">
        <f>Invoice!B597</f>
        <v>0</v>
      </c>
      <c r="D595" s="85">
        <f t="shared" si="26"/>
        <v>0</v>
      </c>
      <c r="E595" s="85">
        <f t="shared" si="27"/>
        <v>0</v>
      </c>
      <c r="F595" s="86">
        <f>Invoice!G597</f>
        <v>0</v>
      </c>
      <c r="G595" s="87">
        <f t="shared" si="28"/>
        <v>0</v>
      </c>
    </row>
    <row r="596" spans="1:7" s="84" customFormat="1" hidden="1">
      <c r="A596" s="100" t="str">
        <f>Invoice!F598</f>
        <v>Exchange rate :</v>
      </c>
      <c r="B596" s="79">
        <f>Invoice!C598</f>
        <v>0</v>
      </c>
      <c r="C596" s="80">
        <f>Invoice!B598</f>
        <v>0</v>
      </c>
      <c r="D596" s="85">
        <f t="shared" si="26"/>
        <v>0</v>
      </c>
      <c r="E596" s="85">
        <f t="shared" si="27"/>
        <v>0</v>
      </c>
      <c r="F596" s="86">
        <f>Invoice!G598</f>
        <v>0</v>
      </c>
      <c r="G596" s="87">
        <f t="shared" si="28"/>
        <v>0</v>
      </c>
    </row>
    <row r="597" spans="1:7" s="84" customFormat="1" hidden="1">
      <c r="A597" s="100" t="str">
        <f>Invoice!F599</f>
        <v>Exchange rate :</v>
      </c>
      <c r="B597" s="79">
        <f>Invoice!C599</f>
        <v>0</v>
      </c>
      <c r="C597" s="80">
        <f>Invoice!B599</f>
        <v>0</v>
      </c>
      <c r="D597" s="85">
        <f t="shared" si="26"/>
        <v>0</v>
      </c>
      <c r="E597" s="85">
        <f t="shared" si="27"/>
        <v>0</v>
      </c>
      <c r="F597" s="86">
        <f>Invoice!G599</f>
        <v>0</v>
      </c>
      <c r="G597" s="87">
        <f t="shared" si="28"/>
        <v>0</v>
      </c>
    </row>
    <row r="598" spans="1:7" s="84" customFormat="1" hidden="1">
      <c r="A598" s="100" t="str">
        <f>Invoice!F600</f>
        <v>Exchange rate :</v>
      </c>
      <c r="B598" s="79">
        <f>Invoice!C600</f>
        <v>0</v>
      </c>
      <c r="C598" s="80">
        <f>Invoice!B600</f>
        <v>0</v>
      </c>
      <c r="D598" s="85">
        <f t="shared" si="26"/>
        <v>0</v>
      </c>
      <c r="E598" s="85">
        <f t="shared" si="27"/>
        <v>0</v>
      </c>
      <c r="F598" s="86">
        <f>Invoice!G600</f>
        <v>0</v>
      </c>
      <c r="G598" s="87">
        <f t="shared" si="28"/>
        <v>0</v>
      </c>
    </row>
    <row r="599" spans="1:7" s="84" customFormat="1" hidden="1">
      <c r="A599" s="100" t="str">
        <f>Invoice!F601</f>
        <v>Exchange rate :</v>
      </c>
      <c r="B599" s="79">
        <f>Invoice!C601</f>
        <v>0</v>
      </c>
      <c r="C599" s="80">
        <f>Invoice!B601</f>
        <v>0</v>
      </c>
      <c r="D599" s="85">
        <f t="shared" si="26"/>
        <v>0</v>
      </c>
      <c r="E599" s="85">
        <f t="shared" si="27"/>
        <v>0</v>
      </c>
      <c r="F599" s="86">
        <f>Invoice!G601</f>
        <v>0</v>
      </c>
      <c r="G599" s="87">
        <f t="shared" si="28"/>
        <v>0</v>
      </c>
    </row>
    <row r="600" spans="1:7" s="84" customFormat="1" hidden="1">
      <c r="A600" s="100" t="str">
        <f>Invoice!F602</f>
        <v>Exchange rate :</v>
      </c>
      <c r="B600" s="79">
        <f>Invoice!C602</f>
        <v>0</v>
      </c>
      <c r="C600" s="80">
        <f>Invoice!B602</f>
        <v>0</v>
      </c>
      <c r="D600" s="85">
        <f t="shared" si="26"/>
        <v>0</v>
      </c>
      <c r="E600" s="85">
        <f t="shared" si="27"/>
        <v>0</v>
      </c>
      <c r="F600" s="86">
        <f>Invoice!G602</f>
        <v>0</v>
      </c>
      <c r="G600" s="87">
        <f t="shared" si="28"/>
        <v>0</v>
      </c>
    </row>
    <row r="601" spans="1:7" s="84" customFormat="1" hidden="1">
      <c r="A601" s="100" t="str">
        <f>Invoice!F603</f>
        <v>Exchange rate :</v>
      </c>
      <c r="B601" s="79">
        <f>Invoice!C603</f>
        <v>0</v>
      </c>
      <c r="C601" s="80">
        <f>Invoice!B603</f>
        <v>0</v>
      </c>
      <c r="D601" s="85">
        <f t="shared" si="26"/>
        <v>0</v>
      </c>
      <c r="E601" s="85">
        <f t="shared" si="27"/>
        <v>0</v>
      </c>
      <c r="F601" s="86">
        <f>Invoice!G603</f>
        <v>0</v>
      </c>
      <c r="G601" s="87">
        <f t="shared" si="28"/>
        <v>0</v>
      </c>
    </row>
    <row r="602" spans="1:7" s="84" customFormat="1" hidden="1">
      <c r="A602" s="100" t="str">
        <f>Invoice!F604</f>
        <v>Exchange rate :</v>
      </c>
      <c r="B602" s="79">
        <f>Invoice!C604</f>
        <v>0</v>
      </c>
      <c r="C602" s="80">
        <f>Invoice!B604</f>
        <v>0</v>
      </c>
      <c r="D602" s="85">
        <f t="shared" si="26"/>
        <v>0</v>
      </c>
      <c r="E602" s="85">
        <f t="shared" si="27"/>
        <v>0</v>
      </c>
      <c r="F602" s="86">
        <f>Invoice!G604</f>
        <v>0</v>
      </c>
      <c r="G602" s="87">
        <f t="shared" si="28"/>
        <v>0</v>
      </c>
    </row>
    <row r="603" spans="1:7" s="84" customFormat="1" hidden="1">
      <c r="A603" s="100" t="str">
        <f>Invoice!F605</f>
        <v>Exchange rate :</v>
      </c>
      <c r="B603" s="79">
        <f>Invoice!C605</f>
        <v>0</v>
      </c>
      <c r="C603" s="80">
        <f>Invoice!B605</f>
        <v>0</v>
      </c>
      <c r="D603" s="85">
        <f t="shared" si="26"/>
        <v>0</v>
      </c>
      <c r="E603" s="85">
        <f t="shared" si="27"/>
        <v>0</v>
      </c>
      <c r="F603" s="86">
        <f>Invoice!G605</f>
        <v>0</v>
      </c>
      <c r="G603" s="87">
        <f t="shared" si="28"/>
        <v>0</v>
      </c>
    </row>
    <row r="604" spans="1:7" s="84" customFormat="1" hidden="1">
      <c r="A604" s="100" t="str">
        <f>Invoice!F606</f>
        <v>Exchange rate :</v>
      </c>
      <c r="B604" s="79">
        <f>Invoice!C606</f>
        <v>0</v>
      </c>
      <c r="C604" s="80">
        <f>Invoice!B606</f>
        <v>0</v>
      </c>
      <c r="D604" s="85">
        <f t="shared" si="26"/>
        <v>0</v>
      </c>
      <c r="E604" s="85">
        <f t="shared" si="27"/>
        <v>0</v>
      </c>
      <c r="F604" s="86">
        <f>Invoice!G606</f>
        <v>0</v>
      </c>
      <c r="G604" s="87">
        <f t="shared" si="28"/>
        <v>0</v>
      </c>
    </row>
    <row r="605" spans="1:7" s="84" customFormat="1" hidden="1">
      <c r="A605" s="100" t="str">
        <f>Invoice!F607</f>
        <v>Exchange rate :</v>
      </c>
      <c r="B605" s="79">
        <f>Invoice!C607</f>
        <v>0</v>
      </c>
      <c r="C605" s="80">
        <f>Invoice!B607</f>
        <v>0</v>
      </c>
      <c r="D605" s="85">
        <f t="shared" si="26"/>
        <v>0</v>
      </c>
      <c r="E605" s="85">
        <f t="shared" si="27"/>
        <v>0</v>
      </c>
      <c r="F605" s="86">
        <f>Invoice!G607</f>
        <v>0</v>
      </c>
      <c r="G605" s="87">
        <f t="shared" si="28"/>
        <v>0</v>
      </c>
    </row>
    <row r="606" spans="1:7" s="84" customFormat="1" hidden="1">
      <c r="A606" s="100" t="str">
        <f>Invoice!F608</f>
        <v>Exchange rate :</v>
      </c>
      <c r="B606" s="79">
        <f>Invoice!C608</f>
        <v>0</v>
      </c>
      <c r="C606" s="80">
        <f>Invoice!B608</f>
        <v>0</v>
      </c>
      <c r="D606" s="85">
        <f t="shared" si="26"/>
        <v>0</v>
      </c>
      <c r="E606" s="85">
        <f t="shared" si="27"/>
        <v>0</v>
      </c>
      <c r="F606" s="86">
        <f>Invoice!G608</f>
        <v>0</v>
      </c>
      <c r="G606" s="87">
        <f t="shared" si="28"/>
        <v>0</v>
      </c>
    </row>
    <row r="607" spans="1:7" s="84" customFormat="1" hidden="1">
      <c r="A607" s="100" t="str">
        <f>Invoice!F609</f>
        <v>Exchange rate :</v>
      </c>
      <c r="B607" s="79">
        <f>Invoice!C609</f>
        <v>0</v>
      </c>
      <c r="C607" s="80">
        <f>Invoice!B609</f>
        <v>0</v>
      </c>
      <c r="D607" s="85">
        <f t="shared" si="26"/>
        <v>0</v>
      </c>
      <c r="E607" s="85">
        <f t="shared" si="27"/>
        <v>0</v>
      </c>
      <c r="F607" s="86">
        <f>Invoice!G609</f>
        <v>0</v>
      </c>
      <c r="G607" s="87">
        <f t="shared" si="28"/>
        <v>0</v>
      </c>
    </row>
    <row r="608" spans="1:7" s="84" customFormat="1" hidden="1">
      <c r="A608" s="100" t="str">
        <f>Invoice!F610</f>
        <v>Exchange rate :</v>
      </c>
      <c r="B608" s="79">
        <f>Invoice!C610</f>
        <v>0</v>
      </c>
      <c r="C608" s="80">
        <f>Invoice!B610</f>
        <v>0</v>
      </c>
      <c r="D608" s="85">
        <f t="shared" si="26"/>
        <v>0</v>
      </c>
      <c r="E608" s="85">
        <f t="shared" si="27"/>
        <v>0</v>
      </c>
      <c r="F608" s="86">
        <f>Invoice!G610</f>
        <v>0</v>
      </c>
      <c r="G608" s="87">
        <f t="shared" si="28"/>
        <v>0</v>
      </c>
    </row>
    <row r="609" spans="1:7" s="84" customFormat="1" hidden="1">
      <c r="A609" s="100" t="str">
        <f>Invoice!F611</f>
        <v>Exchange rate :</v>
      </c>
      <c r="B609" s="79">
        <f>Invoice!C611</f>
        <v>0</v>
      </c>
      <c r="C609" s="80">
        <f>Invoice!B611</f>
        <v>0</v>
      </c>
      <c r="D609" s="85">
        <f t="shared" si="26"/>
        <v>0</v>
      </c>
      <c r="E609" s="85">
        <f t="shared" si="27"/>
        <v>0</v>
      </c>
      <c r="F609" s="86">
        <f>Invoice!G611</f>
        <v>0</v>
      </c>
      <c r="G609" s="87">
        <f t="shared" si="28"/>
        <v>0</v>
      </c>
    </row>
    <row r="610" spans="1:7" s="84" customFormat="1" hidden="1">
      <c r="A610" s="100" t="str">
        <f>Invoice!F612</f>
        <v>Exchange rate :</v>
      </c>
      <c r="B610" s="79">
        <f>Invoice!C612</f>
        <v>0</v>
      </c>
      <c r="C610" s="80">
        <f>Invoice!B612</f>
        <v>0</v>
      </c>
      <c r="D610" s="85">
        <f t="shared" si="26"/>
        <v>0</v>
      </c>
      <c r="E610" s="85">
        <f t="shared" si="27"/>
        <v>0</v>
      </c>
      <c r="F610" s="86">
        <f>Invoice!G612</f>
        <v>0</v>
      </c>
      <c r="G610" s="87">
        <f t="shared" si="28"/>
        <v>0</v>
      </c>
    </row>
    <row r="611" spans="1:7" s="84" customFormat="1" hidden="1">
      <c r="A611" s="100" t="str">
        <f>Invoice!F613</f>
        <v>Exchange rate :</v>
      </c>
      <c r="B611" s="79">
        <f>Invoice!C613</f>
        <v>0</v>
      </c>
      <c r="C611" s="80">
        <f>Invoice!B613</f>
        <v>0</v>
      </c>
      <c r="D611" s="85">
        <f t="shared" si="26"/>
        <v>0</v>
      </c>
      <c r="E611" s="85">
        <f t="shared" si="27"/>
        <v>0</v>
      </c>
      <c r="F611" s="86">
        <f>Invoice!G613</f>
        <v>0</v>
      </c>
      <c r="G611" s="87">
        <f t="shared" si="28"/>
        <v>0</v>
      </c>
    </row>
    <row r="612" spans="1:7" s="84" customFormat="1" hidden="1">
      <c r="A612" s="100" t="str">
        <f>Invoice!F614</f>
        <v>Exchange rate :</v>
      </c>
      <c r="B612" s="79">
        <f>Invoice!C614</f>
        <v>0</v>
      </c>
      <c r="C612" s="80">
        <f>Invoice!B614</f>
        <v>0</v>
      </c>
      <c r="D612" s="85">
        <f t="shared" si="26"/>
        <v>0</v>
      </c>
      <c r="E612" s="85">
        <f t="shared" si="27"/>
        <v>0</v>
      </c>
      <c r="F612" s="86">
        <f>Invoice!G614</f>
        <v>0</v>
      </c>
      <c r="G612" s="87">
        <f t="shared" si="28"/>
        <v>0</v>
      </c>
    </row>
    <row r="613" spans="1:7" s="84" customFormat="1" hidden="1">
      <c r="A613" s="100" t="str">
        <f>Invoice!F615</f>
        <v>Exchange rate :</v>
      </c>
      <c r="B613" s="79">
        <f>Invoice!C615</f>
        <v>0</v>
      </c>
      <c r="C613" s="80">
        <f>Invoice!B615</f>
        <v>0</v>
      </c>
      <c r="D613" s="85">
        <f t="shared" si="26"/>
        <v>0</v>
      </c>
      <c r="E613" s="85">
        <f t="shared" si="27"/>
        <v>0</v>
      </c>
      <c r="F613" s="86">
        <f>Invoice!G615</f>
        <v>0</v>
      </c>
      <c r="G613" s="87">
        <f t="shared" si="28"/>
        <v>0</v>
      </c>
    </row>
    <row r="614" spans="1:7" s="84" customFormat="1" hidden="1">
      <c r="A614" s="100" t="str">
        <f>Invoice!F616</f>
        <v>Exchange rate :</v>
      </c>
      <c r="B614" s="79">
        <f>Invoice!C616</f>
        <v>0</v>
      </c>
      <c r="C614" s="80">
        <f>Invoice!B616</f>
        <v>0</v>
      </c>
      <c r="D614" s="85">
        <f t="shared" si="26"/>
        <v>0</v>
      </c>
      <c r="E614" s="85">
        <f t="shared" si="27"/>
        <v>0</v>
      </c>
      <c r="F614" s="86">
        <f>Invoice!G616</f>
        <v>0</v>
      </c>
      <c r="G614" s="87">
        <f t="shared" si="28"/>
        <v>0</v>
      </c>
    </row>
    <row r="615" spans="1:7" s="84" customFormat="1" hidden="1">
      <c r="A615" s="100" t="str">
        <f>Invoice!F617</f>
        <v>Exchange rate :</v>
      </c>
      <c r="B615" s="79">
        <f>Invoice!C617</f>
        <v>0</v>
      </c>
      <c r="C615" s="80">
        <f>Invoice!B617</f>
        <v>0</v>
      </c>
      <c r="D615" s="85">
        <f t="shared" si="26"/>
        <v>0</v>
      </c>
      <c r="E615" s="85">
        <f t="shared" si="27"/>
        <v>0</v>
      </c>
      <c r="F615" s="86">
        <f>Invoice!G617</f>
        <v>0</v>
      </c>
      <c r="G615" s="87">
        <f t="shared" si="28"/>
        <v>0</v>
      </c>
    </row>
    <row r="616" spans="1:7" s="84" customFormat="1" hidden="1">
      <c r="A616" s="100" t="str">
        <f>Invoice!F618</f>
        <v>Exchange rate :</v>
      </c>
      <c r="B616" s="79">
        <f>Invoice!C618</f>
        <v>0</v>
      </c>
      <c r="C616" s="80">
        <f>Invoice!B618</f>
        <v>0</v>
      </c>
      <c r="D616" s="85">
        <f t="shared" si="26"/>
        <v>0</v>
      </c>
      <c r="E616" s="85">
        <f t="shared" si="27"/>
        <v>0</v>
      </c>
      <c r="F616" s="86">
        <f>Invoice!G618</f>
        <v>0</v>
      </c>
      <c r="G616" s="87">
        <f t="shared" si="28"/>
        <v>0</v>
      </c>
    </row>
    <row r="617" spans="1:7" s="84" customFormat="1" hidden="1">
      <c r="A617" s="100" t="str">
        <f>Invoice!F619</f>
        <v>Exchange rate :</v>
      </c>
      <c r="B617" s="79">
        <f>Invoice!C619</f>
        <v>0</v>
      </c>
      <c r="C617" s="80">
        <f>Invoice!B619</f>
        <v>0</v>
      </c>
      <c r="D617" s="85">
        <f t="shared" si="26"/>
        <v>0</v>
      </c>
      <c r="E617" s="85">
        <f t="shared" si="27"/>
        <v>0</v>
      </c>
      <c r="F617" s="86">
        <f>Invoice!G619</f>
        <v>0</v>
      </c>
      <c r="G617" s="87">
        <f t="shared" si="28"/>
        <v>0</v>
      </c>
    </row>
    <row r="618" spans="1:7" s="84" customFormat="1" hidden="1">
      <c r="A618" s="100" t="str">
        <f>Invoice!F620</f>
        <v>Exchange rate :</v>
      </c>
      <c r="B618" s="79">
        <f>Invoice!C620</f>
        <v>0</v>
      </c>
      <c r="C618" s="80">
        <f>Invoice!B620</f>
        <v>0</v>
      </c>
      <c r="D618" s="85">
        <f t="shared" si="26"/>
        <v>0</v>
      </c>
      <c r="E618" s="85">
        <f t="shared" si="27"/>
        <v>0</v>
      </c>
      <c r="F618" s="86">
        <f>Invoice!G620</f>
        <v>0</v>
      </c>
      <c r="G618" s="87">
        <f t="shared" si="28"/>
        <v>0</v>
      </c>
    </row>
    <row r="619" spans="1:7" s="84" customFormat="1" hidden="1">
      <c r="A619" s="100" t="str">
        <f>Invoice!F621</f>
        <v>Exchange rate :</v>
      </c>
      <c r="B619" s="79">
        <f>Invoice!C621</f>
        <v>0</v>
      </c>
      <c r="C619" s="80">
        <f>Invoice!B621</f>
        <v>0</v>
      </c>
      <c r="D619" s="85">
        <f t="shared" si="26"/>
        <v>0</v>
      </c>
      <c r="E619" s="85">
        <f t="shared" si="27"/>
        <v>0</v>
      </c>
      <c r="F619" s="86">
        <f>Invoice!G621</f>
        <v>0</v>
      </c>
      <c r="G619" s="87">
        <f t="shared" si="28"/>
        <v>0</v>
      </c>
    </row>
    <row r="620" spans="1:7" s="84" customFormat="1" hidden="1">
      <c r="A620" s="100" t="str">
        <f>Invoice!F622</f>
        <v>Exchange rate :</v>
      </c>
      <c r="B620" s="79">
        <f>Invoice!C622</f>
        <v>0</v>
      </c>
      <c r="C620" s="80">
        <f>Invoice!B622</f>
        <v>0</v>
      </c>
      <c r="D620" s="85">
        <f t="shared" si="26"/>
        <v>0</v>
      </c>
      <c r="E620" s="85">
        <f t="shared" si="27"/>
        <v>0</v>
      </c>
      <c r="F620" s="86">
        <f>Invoice!G622</f>
        <v>0</v>
      </c>
      <c r="G620" s="87">
        <f t="shared" si="28"/>
        <v>0</v>
      </c>
    </row>
    <row r="621" spans="1:7" s="84" customFormat="1" hidden="1">
      <c r="A621" s="100" t="str">
        <f>Invoice!F623</f>
        <v>Exchange rate :</v>
      </c>
      <c r="B621" s="79">
        <f>Invoice!C623</f>
        <v>0</v>
      </c>
      <c r="C621" s="80">
        <f>Invoice!B623</f>
        <v>0</v>
      </c>
      <c r="D621" s="85">
        <f t="shared" si="26"/>
        <v>0</v>
      </c>
      <c r="E621" s="85">
        <f t="shared" si="27"/>
        <v>0</v>
      </c>
      <c r="F621" s="86">
        <f>Invoice!G623</f>
        <v>0</v>
      </c>
      <c r="G621" s="87">
        <f t="shared" si="28"/>
        <v>0</v>
      </c>
    </row>
    <row r="622" spans="1:7" s="84" customFormat="1" hidden="1">
      <c r="A622" s="100" t="str">
        <f>Invoice!F624</f>
        <v>Exchange rate :</v>
      </c>
      <c r="B622" s="79">
        <f>Invoice!C624</f>
        <v>0</v>
      </c>
      <c r="C622" s="80">
        <f>Invoice!B624</f>
        <v>0</v>
      </c>
      <c r="D622" s="85">
        <f t="shared" si="26"/>
        <v>0</v>
      </c>
      <c r="E622" s="85">
        <f t="shared" si="27"/>
        <v>0</v>
      </c>
      <c r="F622" s="86">
        <f>Invoice!G624</f>
        <v>0</v>
      </c>
      <c r="G622" s="87">
        <f t="shared" si="28"/>
        <v>0</v>
      </c>
    </row>
    <row r="623" spans="1:7" s="84" customFormat="1" hidden="1">
      <c r="A623" s="100" t="str">
        <f>Invoice!F625</f>
        <v>Exchange rate :</v>
      </c>
      <c r="B623" s="79">
        <f>Invoice!C625</f>
        <v>0</v>
      </c>
      <c r="C623" s="80">
        <f>Invoice!B625</f>
        <v>0</v>
      </c>
      <c r="D623" s="85">
        <f t="shared" si="26"/>
        <v>0</v>
      </c>
      <c r="E623" s="85">
        <f t="shared" si="27"/>
        <v>0</v>
      </c>
      <c r="F623" s="86">
        <f>Invoice!G625</f>
        <v>0</v>
      </c>
      <c r="G623" s="87">
        <f t="shared" si="28"/>
        <v>0</v>
      </c>
    </row>
    <row r="624" spans="1:7" s="84" customFormat="1" hidden="1">
      <c r="A624" s="100" t="str">
        <f>Invoice!F626</f>
        <v>Exchange rate :</v>
      </c>
      <c r="B624" s="79">
        <f>Invoice!C626</f>
        <v>0</v>
      </c>
      <c r="C624" s="80">
        <f>Invoice!B626</f>
        <v>0</v>
      </c>
      <c r="D624" s="85">
        <f t="shared" si="26"/>
        <v>0</v>
      </c>
      <c r="E624" s="85">
        <f t="shared" si="27"/>
        <v>0</v>
      </c>
      <c r="F624" s="86">
        <f>Invoice!G626</f>
        <v>0</v>
      </c>
      <c r="G624" s="87">
        <f t="shared" si="28"/>
        <v>0</v>
      </c>
    </row>
    <row r="625" spans="1:7" s="84" customFormat="1" hidden="1">
      <c r="A625" s="100" t="str">
        <f>Invoice!F627</f>
        <v>Exchange rate :</v>
      </c>
      <c r="B625" s="79">
        <f>Invoice!C627</f>
        <v>0</v>
      </c>
      <c r="C625" s="80">
        <f>Invoice!B627</f>
        <v>0</v>
      </c>
      <c r="D625" s="85">
        <f t="shared" si="26"/>
        <v>0</v>
      </c>
      <c r="E625" s="85">
        <f t="shared" si="27"/>
        <v>0</v>
      </c>
      <c r="F625" s="86">
        <f>Invoice!G627</f>
        <v>0</v>
      </c>
      <c r="G625" s="87">
        <f t="shared" si="28"/>
        <v>0</v>
      </c>
    </row>
    <row r="626" spans="1:7" s="84" customFormat="1" hidden="1">
      <c r="A626" s="100" t="str">
        <f>Invoice!F628</f>
        <v>Exchange rate :</v>
      </c>
      <c r="B626" s="79">
        <f>Invoice!C628</f>
        <v>0</v>
      </c>
      <c r="C626" s="80">
        <f>Invoice!B628</f>
        <v>0</v>
      </c>
      <c r="D626" s="85">
        <f t="shared" si="26"/>
        <v>0</v>
      </c>
      <c r="E626" s="85">
        <f t="shared" si="27"/>
        <v>0</v>
      </c>
      <c r="F626" s="86">
        <f>Invoice!G628</f>
        <v>0</v>
      </c>
      <c r="G626" s="87">
        <f t="shared" si="28"/>
        <v>0</v>
      </c>
    </row>
    <row r="627" spans="1:7" s="84" customFormat="1" hidden="1">
      <c r="A627" s="100" t="str">
        <f>Invoice!F629</f>
        <v>Exchange rate :</v>
      </c>
      <c r="B627" s="79">
        <f>Invoice!C629</f>
        <v>0</v>
      </c>
      <c r="C627" s="80">
        <f>Invoice!B629</f>
        <v>0</v>
      </c>
      <c r="D627" s="85">
        <f t="shared" si="26"/>
        <v>0</v>
      </c>
      <c r="E627" s="85">
        <f t="shared" si="27"/>
        <v>0</v>
      </c>
      <c r="F627" s="86">
        <f>Invoice!G629</f>
        <v>0</v>
      </c>
      <c r="G627" s="87">
        <f t="shared" si="28"/>
        <v>0</v>
      </c>
    </row>
    <row r="628" spans="1:7" s="84" customFormat="1" hidden="1">
      <c r="A628" s="100" t="str">
        <f>Invoice!F630</f>
        <v>Exchange rate :</v>
      </c>
      <c r="B628" s="79">
        <f>Invoice!C630</f>
        <v>0</v>
      </c>
      <c r="C628" s="80">
        <f>Invoice!B630</f>
        <v>0</v>
      </c>
      <c r="D628" s="85">
        <f t="shared" si="26"/>
        <v>0</v>
      </c>
      <c r="E628" s="85">
        <f t="shared" si="27"/>
        <v>0</v>
      </c>
      <c r="F628" s="86">
        <f>Invoice!G630</f>
        <v>0</v>
      </c>
      <c r="G628" s="87">
        <f t="shared" si="28"/>
        <v>0</v>
      </c>
    </row>
    <row r="629" spans="1:7" s="84" customFormat="1" hidden="1">
      <c r="A629" s="100" t="str">
        <f>Invoice!F631</f>
        <v>Exchange rate :</v>
      </c>
      <c r="B629" s="79">
        <f>Invoice!C631</f>
        <v>0</v>
      </c>
      <c r="C629" s="80">
        <f>Invoice!B631</f>
        <v>0</v>
      </c>
      <c r="D629" s="85">
        <f t="shared" si="26"/>
        <v>0</v>
      </c>
      <c r="E629" s="85">
        <f t="shared" si="27"/>
        <v>0</v>
      </c>
      <c r="F629" s="86">
        <f>Invoice!G631</f>
        <v>0</v>
      </c>
      <c r="G629" s="87">
        <f t="shared" si="28"/>
        <v>0</v>
      </c>
    </row>
    <row r="630" spans="1:7" s="84" customFormat="1" hidden="1">
      <c r="A630" s="100" t="str">
        <f>Invoice!F632</f>
        <v>Exchange rate :</v>
      </c>
      <c r="B630" s="79">
        <f>Invoice!C632</f>
        <v>0</v>
      </c>
      <c r="C630" s="80">
        <f>Invoice!B632</f>
        <v>0</v>
      </c>
      <c r="D630" s="85">
        <f t="shared" si="26"/>
        <v>0</v>
      </c>
      <c r="E630" s="85">
        <f t="shared" si="27"/>
        <v>0</v>
      </c>
      <c r="F630" s="86">
        <f>Invoice!G632</f>
        <v>0</v>
      </c>
      <c r="G630" s="87">
        <f t="shared" si="28"/>
        <v>0</v>
      </c>
    </row>
    <row r="631" spans="1:7" s="84" customFormat="1" hidden="1">
      <c r="A631" s="100" t="str">
        <f>Invoice!F633</f>
        <v>Exchange rate :</v>
      </c>
      <c r="B631" s="79">
        <f>Invoice!C633</f>
        <v>0</v>
      </c>
      <c r="C631" s="80">
        <f>Invoice!B633</f>
        <v>0</v>
      </c>
      <c r="D631" s="85">
        <f t="shared" si="26"/>
        <v>0</v>
      </c>
      <c r="E631" s="85">
        <f t="shared" si="27"/>
        <v>0</v>
      </c>
      <c r="F631" s="86">
        <f>Invoice!G633</f>
        <v>0</v>
      </c>
      <c r="G631" s="87">
        <f t="shared" si="28"/>
        <v>0</v>
      </c>
    </row>
    <row r="632" spans="1:7" s="84" customFormat="1" hidden="1">
      <c r="A632" s="100" t="str">
        <f>Invoice!F634</f>
        <v>Exchange rate :</v>
      </c>
      <c r="B632" s="79">
        <f>Invoice!C634</f>
        <v>0</v>
      </c>
      <c r="C632" s="80">
        <f>Invoice!B634</f>
        <v>0</v>
      </c>
      <c r="D632" s="85">
        <f t="shared" si="26"/>
        <v>0</v>
      </c>
      <c r="E632" s="85">
        <f t="shared" si="27"/>
        <v>0</v>
      </c>
      <c r="F632" s="86">
        <f>Invoice!G634</f>
        <v>0</v>
      </c>
      <c r="G632" s="87">
        <f t="shared" si="28"/>
        <v>0</v>
      </c>
    </row>
    <row r="633" spans="1:7" s="84" customFormat="1" hidden="1">
      <c r="A633" s="100" t="str">
        <f>Invoice!F635</f>
        <v>Exchange rate :</v>
      </c>
      <c r="B633" s="79">
        <f>Invoice!C635</f>
        <v>0</v>
      </c>
      <c r="C633" s="80">
        <f>Invoice!B635</f>
        <v>0</v>
      </c>
      <c r="D633" s="85">
        <f t="shared" si="26"/>
        <v>0</v>
      </c>
      <c r="E633" s="85">
        <f t="shared" si="27"/>
        <v>0</v>
      </c>
      <c r="F633" s="86">
        <f>Invoice!G635</f>
        <v>0</v>
      </c>
      <c r="G633" s="87">
        <f t="shared" si="28"/>
        <v>0</v>
      </c>
    </row>
    <row r="634" spans="1:7" s="84" customFormat="1" hidden="1">
      <c r="A634" s="100" t="str">
        <f>Invoice!F636</f>
        <v>Exchange rate :</v>
      </c>
      <c r="B634" s="79">
        <f>Invoice!C636</f>
        <v>0</v>
      </c>
      <c r="C634" s="80">
        <f>Invoice!B636</f>
        <v>0</v>
      </c>
      <c r="D634" s="85">
        <f t="shared" si="26"/>
        <v>0</v>
      </c>
      <c r="E634" s="85">
        <f t="shared" si="27"/>
        <v>0</v>
      </c>
      <c r="F634" s="86">
        <f>Invoice!G636</f>
        <v>0</v>
      </c>
      <c r="G634" s="87">
        <f t="shared" si="28"/>
        <v>0</v>
      </c>
    </row>
    <row r="635" spans="1:7" s="84" customFormat="1" hidden="1">
      <c r="A635" s="100" t="str">
        <f>Invoice!F637</f>
        <v>Exchange rate :</v>
      </c>
      <c r="B635" s="79">
        <f>Invoice!C637</f>
        <v>0</v>
      </c>
      <c r="C635" s="80">
        <f>Invoice!B637</f>
        <v>0</v>
      </c>
      <c r="D635" s="85">
        <f t="shared" si="26"/>
        <v>0</v>
      </c>
      <c r="E635" s="85">
        <f t="shared" si="27"/>
        <v>0</v>
      </c>
      <c r="F635" s="86">
        <f>Invoice!G637</f>
        <v>0</v>
      </c>
      <c r="G635" s="87">
        <f t="shared" si="28"/>
        <v>0</v>
      </c>
    </row>
    <row r="636" spans="1:7" s="84" customFormat="1" hidden="1">
      <c r="A636" s="100" t="str">
        <f>Invoice!F638</f>
        <v>Exchange rate :</v>
      </c>
      <c r="B636" s="79">
        <f>Invoice!C638</f>
        <v>0</v>
      </c>
      <c r="C636" s="80">
        <f>Invoice!B638</f>
        <v>0</v>
      </c>
      <c r="D636" s="85">
        <f t="shared" si="26"/>
        <v>0</v>
      </c>
      <c r="E636" s="85">
        <f t="shared" si="27"/>
        <v>0</v>
      </c>
      <c r="F636" s="86">
        <f>Invoice!G638</f>
        <v>0</v>
      </c>
      <c r="G636" s="87">
        <f t="shared" si="28"/>
        <v>0</v>
      </c>
    </row>
    <row r="637" spans="1:7" s="84" customFormat="1" hidden="1">
      <c r="A637" s="100" t="str">
        <f>Invoice!F639</f>
        <v>Exchange rate :</v>
      </c>
      <c r="B637" s="79">
        <f>Invoice!C639</f>
        <v>0</v>
      </c>
      <c r="C637" s="80">
        <f>Invoice!B639</f>
        <v>0</v>
      </c>
      <c r="D637" s="85">
        <f t="shared" si="26"/>
        <v>0</v>
      </c>
      <c r="E637" s="85">
        <f t="shared" si="27"/>
        <v>0</v>
      </c>
      <c r="F637" s="86">
        <f>Invoice!G639</f>
        <v>0</v>
      </c>
      <c r="G637" s="87">
        <f t="shared" si="28"/>
        <v>0</v>
      </c>
    </row>
    <row r="638" spans="1:7" s="84" customFormat="1" hidden="1">
      <c r="A638" s="100" t="str">
        <f>Invoice!F640</f>
        <v>Exchange rate :</v>
      </c>
      <c r="B638" s="79">
        <f>Invoice!C640</f>
        <v>0</v>
      </c>
      <c r="C638" s="80">
        <f>Invoice!B640</f>
        <v>0</v>
      </c>
      <c r="D638" s="85">
        <f t="shared" si="26"/>
        <v>0</v>
      </c>
      <c r="E638" s="85">
        <f t="shared" si="27"/>
        <v>0</v>
      </c>
      <c r="F638" s="86">
        <f>Invoice!G640</f>
        <v>0</v>
      </c>
      <c r="G638" s="87">
        <f t="shared" si="28"/>
        <v>0</v>
      </c>
    </row>
    <row r="639" spans="1:7" s="84" customFormat="1" hidden="1">
      <c r="A639" s="100" t="str">
        <f>Invoice!F641</f>
        <v>Exchange rate :</v>
      </c>
      <c r="B639" s="79">
        <f>Invoice!C641</f>
        <v>0</v>
      </c>
      <c r="C639" s="80">
        <f>Invoice!B641</f>
        <v>0</v>
      </c>
      <c r="D639" s="85">
        <f t="shared" si="26"/>
        <v>0</v>
      </c>
      <c r="E639" s="85">
        <f t="shared" si="27"/>
        <v>0</v>
      </c>
      <c r="F639" s="86">
        <f>Invoice!G641</f>
        <v>0</v>
      </c>
      <c r="G639" s="87">
        <f t="shared" si="28"/>
        <v>0</v>
      </c>
    </row>
    <row r="640" spans="1:7" s="84" customFormat="1" hidden="1">
      <c r="A640" s="100" t="str">
        <f>Invoice!F642</f>
        <v>Exchange rate :</v>
      </c>
      <c r="B640" s="79">
        <f>Invoice!C642</f>
        <v>0</v>
      </c>
      <c r="C640" s="80">
        <f>Invoice!B642</f>
        <v>0</v>
      </c>
      <c r="D640" s="85">
        <f t="shared" si="26"/>
        <v>0</v>
      </c>
      <c r="E640" s="85">
        <f t="shared" si="27"/>
        <v>0</v>
      </c>
      <c r="F640" s="86">
        <f>Invoice!G642</f>
        <v>0</v>
      </c>
      <c r="G640" s="87">
        <f t="shared" si="28"/>
        <v>0</v>
      </c>
    </row>
    <row r="641" spans="1:7" s="84" customFormat="1" hidden="1">
      <c r="A641" s="100" t="str">
        <f>Invoice!F643</f>
        <v>Exchange rate :</v>
      </c>
      <c r="B641" s="79">
        <f>Invoice!C643</f>
        <v>0</v>
      </c>
      <c r="C641" s="80">
        <f>Invoice!B643</f>
        <v>0</v>
      </c>
      <c r="D641" s="85">
        <f t="shared" ref="D641:D704" si="29">F641/$D$14</f>
        <v>0</v>
      </c>
      <c r="E641" s="85">
        <f t="shared" ref="E641:E704" si="30">G641/$D$14</f>
        <v>0</v>
      </c>
      <c r="F641" s="86">
        <f>Invoice!G643</f>
        <v>0</v>
      </c>
      <c r="G641" s="87">
        <f t="shared" ref="G641:G704" si="31">C641*F641</f>
        <v>0</v>
      </c>
    </row>
    <row r="642" spans="1:7" s="84" customFormat="1" hidden="1">
      <c r="A642" s="100" t="str">
        <f>Invoice!F644</f>
        <v>Exchange rate :</v>
      </c>
      <c r="B642" s="79">
        <f>Invoice!C644</f>
        <v>0</v>
      </c>
      <c r="C642" s="80">
        <f>Invoice!B644</f>
        <v>0</v>
      </c>
      <c r="D642" s="85">
        <f t="shared" si="29"/>
        <v>0</v>
      </c>
      <c r="E642" s="85">
        <f t="shared" si="30"/>
        <v>0</v>
      </c>
      <c r="F642" s="86">
        <f>Invoice!G644</f>
        <v>0</v>
      </c>
      <c r="G642" s="87">
        <f t="shared" si="31"/>
        <v>0</v>
      </c>
    </row>
    <row r="643" spans="1:7" s="84" customFormat="1" hidden="1">
      <c r="A643" s="100" t="str">
        <f>Invoice!F645</f>
        <v>Exchange rate :</v>
      </c>
      <c r="B643" s="79">
        <f>Invoice!C645</f>
        <v>0</v>
      </c>
      <c r="C643" s="80">
        <f>Invoice!B645</f>
        <v>0</v>
      </c>
      <c r="D643" s="85">
        <f t="shared" si="29"/>
        <v>0</v>
      </c>
      <c r="E643" s="85">
        <f t="shared" si="30"/>
        <v>0</v>
      </c>
      <c r="F643" s="86">
        <f>Invoice!G645</f>
        <v>0</v>
      </c>
      <c r="G643" s="87">
        <f t="shared" si="31"/>
        <v>0</v>
      </c>
    </row>
    <row r="644" spans="1:7" s="84" customFormat="1" hidden="1">
      <c r="A644" s="100" t="str">
        <f>Invoice!F646</f>
        <v>Exchange rate :</v>
      </c>
      <c r="B644" s="79">
        <f>Invoice!C646</f>
        <v>0</v>
      </c>
      <c r="C644" s="80">
        <f>Invoice!B646</f>
        <v>0</v>
      </c>
      <c r="D644" s="85">
        <f t="shared" si="29"/>
        <v>0</v>
      </c>
      <c r="E644" s="85">
        <f t="shared" si="30"/>
        <v>0</v>
      </c>
      <c r="F644" s="86">
        <f>Invoice!G646</f>
        <v>0</v>
      </c>
      <c r="G644" s="87">
        <f t="shared" si="31"/>
        <v>0</v>
      </c>
    </row>
    <row r="645" spans="1:7" s="84" customFormat="1" hidden="1">
      <c r="A645" s="100" t="str">
        <f>Invoice!F647</f>
        <v>Exchange rate :</v>
      </c>
      <c r="B645" s="79">
        <f>Invoice!C647</f>
        <v>0</v>
      </c>
      <c r="C645" s="80">
        <f>Invoice!B647</f>
        <v>0</v>
      </c>
      <c r="D645" s="85">
        <f t="shared" si="29"/>
        <v>0</v>
      </c>
      <c r="E645" s="85">
        <f t="shared" si="30"/>
        <v>0</v>
      </c>
      <c r="F645" s="86">
        <f>Invoice!G647</f>
        <v>0</v>
      </c>
      <c r="G645" s="87">
        <f t="shared" si="31"/>
        <v>0</v>
      </c>
    </row>
    <row r="646" spans="1:7" s="84" customFormat="1" hidden="1">
      <c r="A646" s="100" t="str">
        <f>Invoice!F648</f>
        <v>Exchange rate :</v>
      </c>
      <c r="B646" s="79">
        <f>Invoice!C648</f>
        <v>0</v>
      </c>
      <c r="C646" s="80">
        <f>Invoice!B648</f>
        <v>0</v>
      </c>
      <c r="D646" s="85">
        <f t="shared" si="29"/>
        <v>0</v>
      </c>
      <c r="E646" s="85">
        <f t="shared" si="30"/>
        <v>0</v>
      </c>
      <c r="F646" s="86">
        <f>Invoice!G648</f>
        <v>0</v>
      </c>
      <c r="G646" s="87">
        <f t="shared" si="31"/>
        <v>0</v>
      </c>
    </row>
    <row r="647" spans="1:7" s="84" customFormat="1" hidden="1">
      <c r="A647" s="100" t="str">
        <f>Invoice!F649</f>
        <v>Exchange rate :</v>
      </c>
      <c r="B647" s="79">
        <f>Invoice!C649</f>
        <v>0</v>
      </c>
      <c r="C647" s="80">
        <f>Invoice!B649</f>
        <v>0</v>
      </c>
      <c r="D647" s="85">
        <f t="shared" si="29"/>
        <v>0</v>
      </c>
      <c r="E647" s="85">
        <f t="shared" si="30"/>
        <v>0</v>
      </c>
      <c r="F647" s="86">
        <f>Invoice!G649</f>
        <v>0</v>
      </c>
      <c r="G647" s="87">
        <f t="shared" si="31"/>
        <v>0</v>
      </c>
    </row>
    <row r="648" spans="1:7" s="84" customFormat="1" hidden="1">
      <c r="A648" s="100" t="str">
        <f>Invoice!F650</f>
        <v>Exchange rate :</v>
      </c>
      <c r="B648" s="79">
        <f>Invoice!C650</f>
        <v>0</v>
      </c>
      <c r="C648" s="80">
        <f>Invoice!B650</f>
        <v>0</v>
      </c>
      <c r="D648" s="85">
        <f t="shared" si="29"/>
        <v>0</v>
      </c>
      <c r="E648" s="85">
        <f t="shared" si="30"/>
        <v>0</v>
      </c>
      <c r="F648" s="86">
        <f>Invoice!G650</f>
        <v>0</v>
      </c>
      <c r="G648" s="87">
        <f t="shared" si="31"/>
        <v>0</v>
      </c>
    </row>
    <row r="649" spans="1:7" s="84" customFormat="1" hidden="1">
      <c r="A649" s="100" t="str">
        <f>Invoice!F651</f>
        <v>Exchange rate :</v>
      </c>
      <c r="B649" s="79">
        <f>Invoice!C651</f>
        <v>0</v>
      </c>
      <c r="C649" s="80">
        <f>Invoice!B651</f>
        <v>0</v>
      </c>
      <c r="D649" s="85">
        <f t="shared" si="29"/>
        <v>0</v>
      </c>
      <c r="E649" s="85">
        <f t="shared" si="30"/>
        <v>0</v>
      </c>
      <c r="F649" s="86">
        <f>Invoice!G651</f>
        <v>0</v>
      </c>
      <c r="G649" s="87">
        <f t="shared" si="31"/>
        <v>0</v>
      </c>
    </row>
    <row r="650" spans="1:7" s="84" customFormat="1" hidden="1">
      <c r="A650" s="100" t="str">
        <f>Invoice!F652</f>
        <v>Exchange rate :</v>
      </c>
      <c r="B650" s="79">
        <f>Invoice!C652</f>
        <v>0</v>
      </c>
      <c r="C650" s="80">
        <f>Invoice!B652</f>
        <v>0</v>
      </c>
      <c r="D650" s="85">
        <f t="shared" si="29"/>
        <v>0</v>
      </c>
      <c r="E650" s="85">
        <f t="shared" si="30"/>
        <v>0</v>
      </c>
      <c r="F650" s="86">
        <f>Invoice!G652</f>
        <v>0</v>
      </c>
      <c r="G650" s="87">
        <f t="shared" si="31"/>
        <v>0</v>
      </c>
    </row>
    <row r="651" spans="1:7" s="84" customFormat="1" hidden="1">
      <c r="A651" s="100" t="str">
        <f>Invoice!F653</f>
        <v>Exchange rate :</v>
      </c>
      <c r="B651" s="79">
        <f>Invoice!C653</f>
        <v>0</v>
      </c>
      <c r="C651" s="80">
        <f>Invoice!B653</f>
        <v>0</v>
      </c>
      <c r="D651" s="85">
        <f t="shared" si="29"/>
        <v>0</v>
      </c>
      <c r="E651" s="85">
        <f t="shared" si="30"/>
        <v>0</v>
      </c>
      <c r="F651" s="86">
        <f>Invoice!G653</f>
        <v>0</v>
      </c>
      <c r="G651" s="87">
        <f t="shared" si="31"/>
        <v>0</v>
      </c>
    </row>
    <row r="652" spans="1:7" s="84" customFormat="1" hidden="1">
      <c r="A652" s="100" t="str">
        <f>Invoice!F654</f>
        <v>Exchange rate :</v>
      </c>
      <c r="B652" s="79">
        <f>Invoice!C654</f>
        <v>0</v>
      </c>
      <c r="C652" s="80">
        <f>Invoice!B654</f>
        <v>0</v>
      </c>
      <c r="D652" s="85">
        <f t="shared" si="29"/>
        <v>0</v>
      </c>
      <c r="E652" s="85">
        <f t="shared" si="30"/>
        <v>0</v>
      </c>
      <c r="F652" s="86">
        <f>Invoice!G654</f>
        <v>0</v>
      </c>
      <c r="G652" s="87">
        <f t="shared" si="31"/>
        <v>0</v>
      </c>
    </row>
    <row r="653" spans="1:7" s="84" customFormat="1" hidden="1">
      <c r="A653" s="100" t="str">
        <f>Invoice!F655</f>
        <v>Exchange rate :</v>
      </c>
      <c r="B653" s="79">
        <f>Invoice!C655</f>
        <v>0</v>
      </c>
      <c r="C653" s="80">
        <f>Invoice!B655</f>
        <v>0</v>
      </c>
      <c r="D653" s="85">
        <f t="shared" si="29"/>
        <v>0</v>
      </c>
      <c r="E653" s="85">
        <f t="shared" si="30"/>
        <v>0</v>
      </c>
      <c r="F653" s="86">
        <f>Invoice!G655</f>
        <v>0</v>
      </c>
      <c r="G653" s="87">
        <f t="shared" si="31"/>
        <v>0</v>
      </c>
    </row>
    <row r="654" spans="1:7" s="84" customFormat="1" hidden="1">
      <c r="A654" s="100" t="str">
        <f>Invoice!F656</f>
        <v>Exchange rate :</v>
      </c>
      <c r="B654" s="79">
        <f>Invoice!C656</f>
        <v>0</v>
      </c>
      <c r="C654" s="80">
        <f>Invoice!B656</f>
        <v>0</v>
      </c>
      <c r="D654" s="85">
        <f t="shared" si="29"/>
        <v>0</v>
      </c>
      <c r="E654" s="85">
        <f t="shared" si="30"/>
        <v>0</v>
      </c>
      <c r="F654" s="86">
        <f>Invoice!G656</f>
        <v>0</v>
      </c>
      <c r="G654" s="87">
        <f t="shared" si="31"/>
        <v>0</v>
      </c>
    </row>
    <row r="655" spans="1:7" s="84" customFormat="1" hidden="1">
      <c r="A655" s="100" t="str">
        <f>Invoice!F657</f>
        <v>Exchange rate :</v>
      </c>
      <c r="B655" s="79">
        <f>Invoice!C657</f>
        <v>0</v>
      </c>
      <c r="C655" s="80">
        <f>Invoice!B657</f>
        <v>0</v>
      </c>
      <c r="D655" s="85">
        <f t="shared" si="29"/>
        <v>0</v>
      </c>
      <c r="E655" s="85">
        <f t="shared" si="30"/>
        <v>0</v>
      </c>
      <c r="F655" s="86">
        <f>Invoice!G657</f>
        <v>0</v>
      </c>
      <c r="G655" s="87">
        <f t="shared" si="31"/>
        <v>0</v>
      </c>
    </row>
    <row r="656" spans="1:7" s="84" customFormat="1" hidden="1">
      <c r="A656" s="100" t="str">
        <f>Invoice!F658</f>
        <v>Exchange rate :</v>
      </c>
      <c r="B656" s="79">
        <f>Invoice!C658</f>
        <v>0</v>
      </c>
      <c r="C656" s="80">
        <f>Invoice!B658</f>
        <v>0</v>
      </c>
      <c r="D656" s="85">
        <f t="shared" si="29"/>
        <v>0</v>
      </c>
      <c r="E656" s="85">
        <f t="shared" si="30"/>
        <v>0</v>
      </c>
      <c r="F656" s="86">
        <f>Invoice!G658</f>
        <v>0</v>
      </c>
      <c r="G656" s="87">
        <f t="shared" si="31"/>
        <v>0</v>
      </c>
    </row>
    <row r="657" spans="1:7" s="84" customFormat="1" hidden="1">
      <c r="A657" s="100" t="str">
        <f>Invoice!F659</f>
        <v>Exchange rate :</v>
      </c>
      <c r="B657" s="79">
        <f>Invoice!C659</f>
        <v>0</v>
      </c>
      <c r="C657" s="80">
        <f>Invoice!B659</f>
        <v>0</v>
      </c>
      <c r="D657" s="85">
        <f t="shared" si="29"/>
        <v>0</v>
      </c>
      <c r="E657" s="85">
        <f t="shared" si="30"/>
        <v>0</v>
      </c>
      <c r="F657" s="86">
        <f>Invoice!G659</f>
        <v>0</v>
      </c>
      <c r="G657" s="87">
        <f t="shared" si="31"/>
        <v>0</v>
      </c>
    </row>
    <row r="658" spans="1:7" s="84" customFormat="1" hidden="1">
      <c r="A658" s="100" t="str">
        <f>Invoice!F660</f>
        <v>Exchange rate :</v>
      </c>
      <c r="B658" s="79">
        <f>Invoice!C660</f>
        <v>0</v>
      </c>
      <c r="C658" s="80">
        <f>Invoice!B660</f>
        <v>0</v>
      </c>
      <c r="D658" s="85">
        <f t="shared" si="29"/>
        <v>0</v>
      </c>
      <c r="E658" s="85">
        <f t="shared" si="30"/>
        <v>0</v>
      </c>
      <c r="F658" s="86">
        <f>Invoice!G660</f>
        <v>0</v>
      </c>
      <c r="G658" s="87">
        <f t="shared" si="31"/>
        <v>0</v>
      </c>
    </row>
    <row r="659" spans="1:7" s="84" customFormat="1" hidden="1">
      <c r="A659" s="100" t="str">
        <f>Invoice!F661</f>
        <v>Exchange rate :</v>
      </c>
      <c r="B659" s="79">
        <f>Invoice!C661</f>
        <v>0</v>
      </c>
      <c r="C659" s="80">
        <f>Invoice!B661</f>
        <v>0</v>
      </c>
      <c r="D659" s="85">
        <f t="shared" si="29"/>
        <v>0</v>
      </c>
      <c r="E659" s="85">
        <f t="shared" si="30"/>
        <v>0</v>
      </c>
      <c r="F659" s="86">
        <f>Invoice!G661</f>
        <v>0</v>
      </c>
      <c r="G659" s="87">
        <f t="shared" si="31"/>
        <v>0</v>
      </c>
    </row>
    <row r="660" spans="1:7" s="84" customFormat="1" hidden="1">
      <c r="A660" s="100" t="str">
        <f>Invoice!F662</f>
        <v>Exchange rate :</v>
      </c>
      <c r="B660" s="79">
        <f>Invoice!C662</f>
        <v>0</v>
      </c>
      <c r="C660" s="80">
        <f>Invoice!B662</f>
        <v>0</v>
      </c>
      <c r="D660" s="85">
        <f t="shared" si="29"/>
        <v>0</v>
      </c>
      <c r="E660" s="85">
        <f t="shared" si="30"/>
        <v>0</v>
      </c>
      <c r="F660" s="86">
        <f>Invoice!G662</f>
        <v>0</v>
      </c>
      <c r="G660" s="87">
        <f t="shared" si="31"/>
        <v>0</v>
      </c>
    </row>
    <row r="661" spans="1:7" s="84" customFormat="1" hidden="1">
      <c r="A661" s="100" t="str">
        <f>Invoice!F663</f>
        <v>Exchange rate :</v>
      </c>
      <c r="B661" s="79">
        <f>Invoice!C663</f>
        <v>0</v>
      </c>
      <c r="C661" s="80">
        <f>Invoice!B663</f>
        <v>0</v>
      </c>
      <c r="D661" s="85">
        <f t="shared" si="29"/>
        <v>0</v>
      </c>
      <c r="E661" s="85">
        <f t="shared" si="30"/>
        <v>0</v>
      </c>
      <c r="F661" s="86">
        <f>Invoice!G663</f>
        <v>0</v>
      </c>
      <c r="G661" s="87">
        <f t="shared" si="31"/>
        <v>0</v>
      </c>
    </row>
    <row r="662" spans="1:7" s="84" customFormat="1" hidden="1">
      <c r="A662" s="100" t="str">
        <f>Invoice!F664</f>
        <v>Exchange rate :</v>
      </c>
      <c r="B662" s="79">
        <f>Invoice!C664</f>
        <v>0</v>
      </c>
      <c r="C662" s="80">
        <f>Invoice!B664</f>
        <v>0</v>
      </c>
      <c r="D662" s="85">
        <f t="shared" si="29"/>
        <v>0</v>
      </c>
      <c r="E662" s="85">
        <f t="shared" si="30"/>
        <v>0</v>
      </c>
      <c r="F662" s="86">
        <f>Invoice!G664</f>
        <v>0</v>
      </c>
      <c r="G662" s="87">
        <f t="shared" si="31"/>
        <v>0</v>
      </c>
    </row>
    <row r="663" spans="1:7" s="84" customFormat="1" hidden="1">
      <c r="A663" s="100" t="str">
        <f>Invoice!F665</f>
        <v>Exchange rate :</v>
      </c>
      <c r="B663" s="79">
        <f>Invoice!C665</f>
        <v>0</v>
      </c>
      <c r="C663" s="80">
        <f>Invoice!B665</f>
        <v>0</v>
      </c>
      <c r="D663" s="85">
        <f t="shared" si="29"/>
        <v>0</v>
      </c>
      <c r="E663" s="85">
        <f t="shared" si="30"/>
        <v>0</v>
      </c>
      <c r="F663" s="86">
        <f>Invoice!G665</f>
        <v>0</v>
      </c>
      <c r="G663" s="87">
        <f t="shared" si="31"/>
        <v>0</v>
      </c>
    </row>
    <row r="664" spans="1:7" s="84" customFormat="1" hidden="1">
      <c r="A664" s="100" t="str">
        <f>Invoice!F666</f>
        <v>Exchange rate :</v>
      </c>
      <c r="B664" s="79">
        <f>Invoice!C666</f>
        <v>0</v>
      </c>
      <c r="C664" s="80">
        <f>Invoice!B666</f>
        <v>0</v>
      </c>
      <c r="D664" s="85">
        <f t="shared" si="29"/>
        <v>0</v>
      </c>
      <c r="E664" s="85">
        <f t="shared" si="30"/>
        <v>0</v>
      </c>
      <c r="F664" s="86">
        <f>Invoice!G666</f>
        <v>0</v>
      </c>
      <c r="G664" s="87">
        <f t="shared" si="31"/>
        <v>0</v>
      </c>
    </row>
    <row r="665" spans="1:7" s="84" customFormat="1" hidden="1">
      <c r="A665" s="100" t="str">
        <f>Invoice!F667</f>
        <v>Exchange rate :</v>
      </c>
      <c r="B665" s="79">
        <f>Invoice!C667</f>
        <v>0</v>
      </c>
      <c r="C665" s="80">
        <f>Invoice!B667</f>
        <v>0</v>
      </c>
      <c r="D665" s="85">
        <f t="shared" si="29"/>
        <v>0</v>
      </c>
      <c r="E665" s="85">
        <f t="shared" si="30"/>
        <v>0</v>
      </c>
      <c r="F665" s="86">
        <f>Invoice!G667</f>
        <v>0</v>
      </c>
      <c r="G665" s="87">
        <f t="shared" si="31"/>
        <v>0</v>
      </c>
    </row>
    <row r="666" spans="1:7" s="84" customFormat="1" hidden="1">
      <c r="A666" s="100" t="str">
        <f>Invoice!F668</f>
        <v>Exchange rate :</v>
      </c>
      <c r="B666" s="79">
        <f>Invoice!C668</f>
        <v>0</v>
      </c>
      <c r="C666" s="80">
        <f>Invoice!B668</f>
        <v>0</v>
      </c>
      <c r="D666" s="85">
        <f t="shared" si="29"/>
        <v>0</v>
      </c>
      <c r="E666" s="85">
        <f t="shared" si="30"/>
        <v>0</v>
      </c>
      <c r="F666" s="86">
        <f>Invoice!G668</f>
        <v>0</v>
      </c>
      <c r="G666" s="87">
        <f t="shared" si="31"/>
        <v>0</v>
      </c>
    </row>
    <row r="667" spans="1:7" s="84" customFormat="1" hidden="1">
      <c r="A667" s="100" t="str">
        <f>Invoice!F669</f>
        <v>Exchange rate :</v>
      </c>
      <c r="B667" s="79">
        <f>Invoice!C669</f>
        <v>0</v>
      </c>
      <c r="C667" s="80">
        <f>Invoice!B669</f>
        <v>0</v>
      </c>
      <c r="D667" s="85">
        <f t="shared" si="29"/>
        <v>0</v>
      </c>
      <c r="E667" s="85">
        <f t="shared" si="30"/>
        <v>0</v>
      </c>
      <c r="F667" s="86">
        <f>Invoice!G669</f>
        <v>0</v>
      </c>
      <c r="G667" s="87">
        <f t="shared" si="31"/>
        <v>0</v>
      </c>
    </row>
    <row r="668" spans="1:7" s="84" customFormat="1" hidden="1">
      <c r="A668" s="100" t="str">
        <f>Invoice!F670</f>
        <v>Exchange rate :</v>
      </c>
      <c r="B668" s="79">
        <f>Invoice!C670</f>
        <v>0</v>
      </c>
      <c r="C668" s="80">
        <f>Invoice!B670</f>
        <v>0</v>
      </c>
      <c r="D668" s="85">
        <f t="shared" si="29"/>
        <v>0</v>
      </c>
      <c r="E668" s="85">
        <f t="shared" si="30"/>
        <v>0</v>
      </c>
      <c r="F668" s="86">
        <f>Invoice!G670</f>
        <v>0</v>
      </c>
      <c r="G668" s="87">
        <f t="shared" si="31"/>
        <v>0</v>
      </c>
    </row>
    <row r="669" spans="1:7" s="84" customFormat="1" hidden="1">
      <c r="A669" s="100" t="str">
        <f>Invoice!F671</f>
        <v>Exchange rate :</v>
      </c>
      <c r="B669" s="79">
        <f>Invoice!C671</f>
        <v>0</v>
      </c>
      <c r="C669" s="80">
        <f>Invoice!B671</f>
        <v>0</v>
      </c>
      <c r="D669" s="85">
        <f t="shared" si="29"/>
        <v>0</v>
      </c>
      <c r="E669" s="85">
        <f t="shared" si="30"/>
        <v>0</v>
      </c>
      <c r="F669" s="86">
        <f>Invoice!G671</f>
        <v>0</v>
      </c>
      <c r="G669" s="87">
        <f t="shared" si="31"/>
        <v>0</v>
      </c>
    </row>
    <row r="670" spans="1:7" s="84" customFormat="1" hidden="1">
      <c r="A670" s="100" t="str">
        <f>Invoice!F672</f>
        <v>Exchange rate :</v>
      </c>
      <c r="B670" s="79">
        <f>Invoice!C672</f>
        <v>0</v>
      </c>
      <c r="C670" s="80">
        <f>Invoice!B672</f>
        <v>0</v>
      </c>
      <c r="D670" s="85">
        <f t="shared" si="29"/>
        <v>0</v>
      </c>
      <c r="E670" s="85">
        <f t="shared" si="30"/>
        <v>0</v>
      </c>
      <c r="F670" s="86">
        <f>Invoice!G672</f>
        <v>0</v>
      </c>
      <c r="G670" s="87">
        <f t="shared" si="31"/>
        <v>0</v>
      </c>
    </row>
    <row r="671" spans="1:7" s="84" customFormat="1" hidden="1">
      <c r="A671" s="100" t="str">
        <f>Invoice!F673</f>
        <v>Exchange rate :</v>
      </c>
      <c r="B671" s="79">
        <f>Invoice!C673</f>
        <v>0</v>
      </c>
      <c r="C671" s="80">
        <f>Invoice!B673</f>
        <v>0</v>
      </c>
      <c r="D671" s="85">
        <f t="shared" si="29"/>
        <v>0</v>
      </c>
      <c r="E671" s="85">
        <f t="shared" si="30"/>
        <v>0</v>
      </c>
      <c r="F671" s="86">
        <f>Invoice!G673</f>
        <v>0</v>
      </c>
      <c r="G671" s="87">
        <f t="shared" si="31"/>
        <v>0</v>
      </c>
    </row>
    <row r="672" spans="1:7" s="84" customFormat="1" hidden="1">
      <c r="A672" s="100" t="str">
        <f>Invoice!F674</f>
        <v>Exchange rate :</v>
      </c>
      <c r="B672" s="79">
        <f>Invoice!C674</f>
        <v>0</v>
      </c>
      <c r="C672" s="80">
        <f>Invoice!B674</f>
        <v>0</v>
      </c>
      <c r="D672" s="85">
        <f t="shared" si="29"/>
        <v>0</v>
      </c>
      <c r="E672" s="85">
        <f t="shared" si="30"/>
        <v>0</v>
      </c>
      <c r="F672" s="86">
        <f>Invoice!G674</f>
        <v>0</v>
      </c>
      <c r="G672" s="87">
        <f t="shared" si="31"/>
        <v>0</v>
      </c>
    </row>
    <row r="673" spans="1:7" s="84" customFormat="1" hidden="1">
      <c r="A673" s="100" t="str">
        <f>Invoice!F675</f>
        <v>Exchange rate :</v>
      </c>
      <c r="B673" s="79">
        <f>Invoice!C675</f>
        <v>0</v>
      </c>
      <c r="C673" s="80">
        <f>Invoice!B675</f>
        <v>0</v>
      </c>
      <c r="D673" s="85">
        <f t="shared" si="29"/>
        <v>0</v>
      </c>
      <c r="E673" s="85">
        <f t="shared" si="30"/>
        <v>0</v>
      </c>
      <c r="F673" s="86">
        <f>Invoice!G675</f>
        <v>0</v>
      </c>
      <c r="G673" s="87">
        <f t="shared" si="31"/>
        <v>0</v>
      </c>
    </row>
    <row r="674" spans="1:7" s="84" customFormat="1" hidden="1">
      <c r="A674" s="100" t="str">
        <f>Invoice!F676</f>
        <v>Exchange rate :</v>
      </c>
      <c r="B674" s="79">
        <f>Invoice!C676</f>
        <v>0</v>
      </c>
      <c r="C674" s="80">
        <f>Invoice!B676</f>
        <v>0</v>
      </c>
      <c r="D674" s="85">
        <f t="shared" si="29"/>
        <v>0</v>
      </c>
      <c r="E674" s="85">
        <f t="shared" si="30"/>
        <v>0</v>
      </c>
      <c r="F674" s="86">
        <f>Invoice!G676</f>
        <v>0</v>
      </c>
      <c r="G674" s="87">
        <f t="shared" si="31"/>
        <v>0</v>
      </c>
    </row>
    <row r="675" spans="1:7" s="84" customFormat="1" hidden="1">
      <c r="A675" s="100" t="str">
        <f>Invoice!F677</f>
        <v>Exchange rate :</v>
      </c>
      <c r="B675" s="79">
        <f>Invoice!C677</f>
        <v>0</v>
      </c>
      <c r="C675" s="80">
        <f>Invoice!B677</f>
        <v>0</v>
      </c>
      <c r="D675" s="85">
        <f t="shared" si="29"/>
        <v>0</v>
      </c>
      <c r="E675" s="85">
        <f t="shared" si="30"/>
        <v>0</v>
      </c>
      <c r="F675" s="86">
        <f>Invoice!G677</f>
        <v>0</v>
      </c>
      <c r="G675" s="87">
        <f t="shared" si="31"/>
        <v>0</v>
      </c>
    </row>
    <row r="676" spans="1:7" s="84" customFormat="1" hidden="1">
      <c r="A676" s="100" t="str">
        <f>Invoice!F678</f>
        <v>Exchange rate :</v>
      </c>
      <c r="B676" s="79">
        <f>Invoice!C678</f>
        <v>0</v>
      </c>
      <c r="C676" s="80">
        <f>Invoice!B678</f>
        <v>0</v>
      </c>
      <c r="D676" s="85">
        <f t="shared" si="29"/>
        <v>0</v>
      </c>
      <c r="E676" s="85">
        <f t="shared" si="30"/>
        <v>0</v>
      </c>
      <c r="F676" s="86">
        <f>Invoice!G678</f>
        <v>0</v>
      </c>
      <c r="G676" s="87">
        <f t="shared" si="31"/>
        <v>0</v>
      </c>
    </row>
    <row r="677" spans="1:7" s="84" customFormat="1" hidden="1">
      <c r="A677" s="100" t="str">
        <f>Invoice!F679</f>
        <v>Exchange rate :</v>
      </c>
      <c r="B677" s="79">
        <f>Invoice!C679</f>
        <v>0</v>
      </c>
      <c r="C677" s="80">
        <f>Invoice!B679</f>
        <v>0</v>
      </c>
      <c r="D677" s="85">
        <f t="shared" si="29"/>
        <v>0</v>
      </c>
      <c r="E677" s="85">
        <f t="shared" si="30"/>
        <v>0</v>
      </c>
      <c r="F677" s="86">
        <f>Invoice!G679</f>
        <v>0</v>
      </c>
      <c r="G677" s="87">
        <f t="shared" si="31"/>
        <v>0</v>
      </c>
    </row>
    <row r="678" spans="1:7" s="84" customFormat="1" hidden="1">
      <c r="A678" s="100" t="str">
        <f>Invoice!F680</f>
        <v>Exchange rate :</v>
      </c>
      <c r="B678" s="79">
        <f>Invoice!C680</f>
        <v>0</v>
      </c>
      <c r="C678" s="80">
        <f>Invoice!B680</f>
        <v>0</v>
      </c>
      <c r="D678" s="85">
        <f t="shared" si="29"/>
        <v>0</v>
      </c>
      <c r="E678" s="85">
        <f t="shared" si="30"/>
        <v>0</v>
      </c>
      <c r="F678" s="86">
        <f>Invoice!G680</f>
        <v>0</v>
      </c>
      <c r="G678" s="87">
        <f t="shared" si="31"/>
        <v>0</v>
      </c>
    </row>
    <row r="679" spans="1:7" s="84" customFormat="1" hidden="1">
      <c r="A679" s="100" t="str">
        <f>Invoice!F681</f>
        <v>Exchange rate :</v>
      </c>
      <c r="B679" s="79">
        <f>Invoice!C681</f>
        <v>0</v>
      </c>
      <c r="C679" s="80">
        <f>Invoice!B681</f>
        <v>0</v>
      </c>
      <c r="D679" s="85">
        <f t="shared" si="29"/>
        <v>0</v>
      </c>
      <c r="E679" s="85">
        <f t="shared" si="30"/>
        <v>0</v>
      </c>
      <c r="F679" s="86">
        <f>Invoice!G681</f>
        <v>0</v>
      </c>
      <c r="G679" s="87">
        <f t="shared" si="31"/>
        <v>0</v>
      </c>
    </row>
    <row r="680" spans="1:7" s="84" customFormat="1" hidden="1">
      <c r="A680" s="100" t="str">
        <f>Invoice!F682</f>
        <v>Exchange rate :</v>
      </c>
      <c r="B680" s="79">
        <f>Invoice!C682</f>
        <v>0</v>
      </c>
      <c r="C680" s="80">
        <f>Invoice!B682</f>
        <v>0</v>
      </c>
      <c r="D680" s="85">
        <f t="shared" si="29"/>
        <v>0</v>
      </c>
      <c r="E680" s="85">
        <f t="shared" si="30"/>
        <v>0</v>
      </c>
      <c r="F680" s="86">
        <f>Invoice!G682</f>
        <v>0</v>
      </c>
      <c r="G680" s="87">
        <f t="shared" si="31"/>
        <v>0</v>
      </c>
    </row>
    <row r="681" spans="1:7" s="84" customFormat="1" hidden="1">
      <c r="A681" s="100" t="str">
        <f>Invoice!F683</f>
        <v>Exchange rate :</v>
      </c>
      <c r="B681" s="79">
        <f>Invoice!C683</f>
        <v>0</v>
      </c>
      <c r="C681" s="80">
        <f>Invoice!B683</f>
        <v>0</v>
      </c>
      <c r="D681" s="85">
        <f t="shared" si="29"/>
        <v>0</v>
      </c>
      <c r="E681" s="85">
        <f t="shared" si="30"/>
        <v>0</v>
      </c>
      <c r="F681" s="86">
        <f>Invoice!G683</f>
        <v>0</v>
      </c>
      <c r="G681" s="87">
        <f t="shared" si="31"/>
        <v>0</v>
      </c>
    </row>
    <row r="682" spans="1:7" s="84" customFormat="1" hidden="1">
      <c r="A682" s="100" t="str">
        <f>Invoice!F684</f>
        <v>Exchange rate :</v>
      </c>
      <c r="B682" s="79">
        <f>Invoice!C684</f>
        <v>0</v>
      </c>
      <c r="C682" s="80">
        <f>Invoice!B684</f>
        <v>0</v>
      </c>
      <c r="D682" s="85">
        <f t="shared" si="29"/>
        <v>0</v>
      </c>
      <c r="E682" s="85">
        <f t="shared" si="30"/>
        <v>0</v>
      </c>
      <c r="F682" s="86">
        <f>Invoice!G684</f>
        <v>0</v>
      </c>
      <c r="G682" s="87">
        <f t="shared" si="31"/>
        <v>0</v>
      </c>
    </row>
    <row r="683" spans="1:7" s="84" customFormat="1" hidden="1">
      <c r="A683" s="100" t="str">
        <f>Invoice!F685</f>
        <v>Exchange rate :</v>
      </c>
      <c r="B683" s="79">
        <f>Invoice!C685</f>
        <v>0</v>
      </c>
      <c r="C683" s="80">
        <f>Invoice!B685</f>
        <v>0</v>
      </c>
      <c r="D683" s="85">
        <f t="shared" si="29"/>
        <v>0</v>
      </c>
      <c r="E683" s="85">
        <f t="shared" si="30"/>
        <v>0</v>
      </c>
      <c r="F683" s="86">
        <f>Invoice!G685</f>
        <v>0</v>
      </c>
      <c r="G683" s="87">
        <f t="shared" si="31"/>
        <v>0</v>
      </c>
    </row>
    <row r="684" spans="1:7" s="84" customFormat="1" hidden="1">
      <c r="A684" s="100" t="str">
        <f>Invoice!F686</f>
        <v>Exchange rate :</v>
      </c>
      <c r="B684" s="79">
        <f>Invoice!C686</f>
        <v>0</v>
      </c>
      <c r="C684" s="80">
        <f>Invoice!B686</f>
        <v>0</v>
      </c>
      <c r="D684" s="85">
        <f t="shared" si="29"/>
        <v>0</v>
      </c>
      <c r="E684" s="85">
        <f t="shared" si="30"/>
        <v>0</v>
      </c>
      <c r="F684" s="86">
        <f>Invoice!G686</f>
        <v>0</v>
      </c>
      <c r="G684" s="87">
        <f t="shared" si="31"/>
        <v>0</v>
      </c>
    </row>
    <row r="685" spans="1:7" s="84" customFormat="1" hidden="1">
      <c r="A685" s="100" t="str">
        <f>Invoice!F687</f>
        <v>Exchange rate :</v>
      </c>
      <c r="B685" s="79">
        <f>Invoice!C687</f>
        <v>0</v>
      </c>
      <c r="C685" s="80">
        <f>Invoice!B687</f>
        <v>0</v>
      </c>
      <c r="D685" s="85">
        <f t="shared" si="29"/>
        <v>0</v>
      </c>
      <c r="E685" s="85">
        <f t="shared" si="30"/>
        <v>0</v>
      </c>
      <c r="F685" s="86">
        <f>Invoice!G687</f>
        <v>0</v>
      </c>
      <c r="G685" s="87">
        <f t="shared" si="31"/>
        <v>0</v>
      </c>
    </row>
    <row r="686" spans="1:7" s="84" customFormat="1" hidden="1">
      <c r="A686" s="100" t="str">
        <f>Invoice!F688</f>
        <v>Exchange rate :</v>
      </c>
      <c r="B686" s="79">
        <f>Invoice!C688</f>
        <v>0</v>
      </c>
      <c r="C686" s="80">
        <f>Invoice!B688</f>
        <v>0</v>
      </c>
      <c r="D686" s="85">
        <f t="shared" si="29"/>
        <v>0</v>
      </c>
      <c r="E686" s="85">
        <f t="shared" si="30"/>
        <v>0</v>
      </c>
      <c r="F686" s="86">
        <f>Invoice!G688</f>
        <v>0</v>
      </c>
      <c r="G686" s="87">
        <f t="shared" si="31"/>
        <v>0</v>
      </c>
    </row>
    <row r="687" spans="1:7" s="84" customFormat="1" hidden="1">
      <c r="A687" s="100" t="str">
        <f>Invoice!F689</f>
        <v>Exchange rate :</v>
      </c>
      <c r="B687" s="79">
        <f>Invoice!C689</f>
        <v>0</v>
      </c>
      <c r="C687" s="80">
        <f>Invoice!B689</f>
        <v>0</v>
      </c>
      <c r="D687" s="85">
        <f t="shared" si="29"/>
        <v>0</v>
      </c>
      <c r="E687" s="85">
        <f t="shared" si="30"/>
        <v>0</v>
      </c>
      <c r="F687" s="86">
        <f>Invoice!G689</f>
        <v>0</v>
      </c>
      <c r="G687" s="87">
        <f t="shared" si="31"/>
        <v>0</v>
      </c>
    </row>
    <row r="688" spans="1:7" s="84" customFormat="1" hidden="1">
      <c r="A688" s="100" t="str">
        <f>Invoice!F690</f>
        <v>Exchange rate :</v>
      </c>
      <c r="B688" s="79">
        <f>Invoice!C690</f>
        <v>0</v>
      </c>
      <c r="C688" s="80">
        <f>Invoice!B690</f>
        <v>0</v>
      </c>
      <c r="D688" s="85">
        <f t="shared" si="29"/>
        <v>0</v>
      </c>
      <c r="E688" s="85">
        <f t="shared" si="30"/>
        <v>0</v>
      </c>
      <c r="F688" s="86">
        <f>Invoice!G690</f>
        <v>0</v>
      </c>
      <c r="G688" s="87">
        <f t="shared" si="31"/>
        <v>0</v>
      </c>
    </row>
    <row r="689" spans="1:7" s="84" customFormat="1" hidden="1">
      <c r="A689" s="100" t="str">
        <f>Invoice!F691</f>
        <v>Exchange rate :</v>
      </c>
      <c r="B689" s="79">
        <f>Invoice!C691</f>
        <v>0</v>
      </c>
      <c r="C689" s="80">
        <f>Invoice!B691</f>
        <v>0</v>
      </c>
      <c r="D689" s="85">
        <f t="shared" si="29"/>
        <v>0</v>
      </c>
      <c r="E689" s="85">
        <f t="shared" si="30"/>
        <v>0</v>
      </c>
      <c r="F689" s="86">
        <f>Invoice!G691</f>
        <v>0</v>
      </c>
      <c r="G689" s="87">
        <f t="shared" si="31"/>
        <v>0</v>
      </c>
    </row>
    <row r="690" spans="1:7" s="84" customFormat="1" hidden="1">
      <c r="A690" s="100" t="str">
        <f>Invoice!F692</f>
        <v>Exchange rate :</v>
      </c>
      <c r="B690" s="79">
        <f>Invoice!C692</f>
        <v>0</v>
      </c>
      <c r="C690" s="80">
        <f>Invoice!B692</f>
        <v>0</v>
      </c>
      <c r="D690" s="85">
        <f t="shared" si="29"/>
        <v>0</v>
      </c>
      <c r="E690" s="85">
        <f t="shared" si="30"/>
        <v>0</v>
      </c>
      <c r="F690" s="86">
        <f>Invoice!G692</f>
        <v>0</v>
      </c>
      <c r="G690" s="87">
        <f t="shared" si="31"/>
        <v>0</v>
      </c>
    </row>
    <row r="691" spans="1:7" s="84" customFormat="1" hidden="1">
      <c r="A691" s="100" t="str">
        <f>Invoice!F693</f>
        <v>Exchange rate :</v>
      </c>
      <c r="B691" s="79">
        <f>Invoice!C693</f>
        <v>0</v>
      </c>
      <c r="C691" s="80">
        <f>Invoice!B693</f>
        <v>0</v>
      </c>
      <c r="D691" s="85">
        <f t="shared" si="29"/>
        <v>0</v>
      </c>
      <c r="E691" s="85">
        <f t="shared" si="30"/>
        <v>0</v>
      </c>
      <c r="F691" s="86">
        <f>Invoice!G693</f>
        <v>0</v>
      </c>
      <c r="G691" s="87">
        <f t="shared" si="31"/>
        <v>0</v>
      </c>
    </row>
    <row r="692" spans="1:7" s="84" customFormat="1" hidden="1">
      <c r="A692" s="100" t="str">
        <f>Invoice!F694</f>
        <v>Exchange rate :</v>
      </c>
      <c r="B692" s="79">
        <f>Invoice!C694</f>
        <v>0</v>
      </c>
      <c r="C692" s="80">
        <f>Invoice!B694</f>
        <v>0</v>
      </c>
      <c r="D692" s="85">
        <f t="shared" si="29"/>
        <v>0</v>
      </c>
      <c r="E692" s="85">
        <f t="shared" si="30"/>
        <v>0</v>
      </c>
      <c r="F692" s="86">
        <f>Invoice!G694</f>
        <v>0</v>
      </c>
      <c r="G692" s="87">
        <f t="shared" si="31"/>
        <v>0</v>
      </c>
    </row>
    <row r="693" spans="1:7" s="84" customFormat="1" hidden="1">
      <c r="A693" s="100" t="str">
        <f>Invoice!F695</f>
        <v>Exchange rate :</v>
      </c>
      <c r="B693" s="79">
        <f>Invoice!C695</f>
        <v>0</v>
      </c>
      <c r="C693" s="80">
        <f>Invoice!B695</f>
        <v>0</v>
      </c>
      <c r="D693" s="85">
        <f t="shared" si="29"/>
        <v>0</v>
      </c>
      <c r="E693" s="85">
        <f t="shared" si="30"/>
        <v>0</v>
      </c>
      <c r="F693" s="86">
        <f>Invoice!G695</f>
        <v>0</v>
      </c>
      <c r="G693" s="87">
        <f t="shared" si="31"/>
        <v>0</v>
      </c>
    </row>
    <row r="694" spans="1:7" s="84" customFormat="1" hidden="1">
      <c r="A694" s="100" t="str">
        <f>Invoice!F696</f>
        <v>Exchange rate :</v>
      </c>
      <c r="B694" s="79">
        <f>Invoice!C696</f>
        <v>0</v>
      </c>
      <c r="C694" s="80">
        <f>Invoice!B696</f>
        <v>0</v>
      </c>
      <c r="D694" s="85">
        <f t="shared" si="29"/>
        <v>0</v>
      </c>
      <c r="E694" s="85">
        <f t="shared" si="30"/>
        <v>0</v>
      </c>
      <c r="F694" s="86">
        <f>Invoice!G696</f>
        <v>0</v>
      </c>
      <c r="G694" s="87">
        <f t="shared" si="31"/>
        <v>0</v>
      </c>
    </row>
    <row r="695" spans="1:7" s="84" customFormat="1" hidden="1">
      <c r="A695" s="100" t="str">
        <f>Invoice!F697</f>
        <v>Exchange rate :</v>
      </c>
      <c r="B695" s="79">
        <f>Invoice!C697</f>
        <v>0</v>
      </c>
      <c r="C695" s="80">
        <f>Invoice!B697</f>
        <v>0</v>
      </c>
      <c r="D695" s="85">
        <f t="shared" si="29"/>
        <v>0</v>
      </c>
      <c r="E695" s="85">
        <f t="shared" si="30"/>
        <v>0</v>
      </c>
      <c r="F695" s="86">
        <f>Invoice!G697</f>
        <v>0</v>
      </c>
      <c r="G695" s="87">
        <f t="shared" si="31"/>
        <v>0</v>
      </c>
    </row>
    <row r="696" spans="1:7" s="84" customFormat="1" hidden="1">
      <c r="A696" s="100" t="str">
        <f>Invoice!F698</f>
        <v>Exchange rate :</v>
      </c>
      <c r="B696" s="79">
        <f>Invoice!C698</f>
        <v>0</v>
      </c>
      <c r="C696" s="80">
        <f>Invoice!B698</f>
        <v>0</v>
      </c>
      <c r="D696" s="85">
        <f t="shared" si="29"/>
        <v>0</v>
      </c>
      <c r="E696" s="85">
        <f t="shared" si="30"/>
        <v>0</v>
      </c>
      <c r="F696" s="86">
        <f>Invoice!G698</f>
        <v>0</v>
      </c>
      <c r="G696" s="87">
        <f t="shared" si="31"/>
        <v>0</v>
      </c>
    </row>
    <row r="697" spans="1:7" s="84" customFormat="1" hidden="1">
      <c r="A697" s="100" t="str">
        <f>Invoice!F699</f>
        <v>Exchange rate :</v>
      </c>
      <c r="B697" s="79">
        <f>Invoice!C699</f>
        <v>0</v>
      </c>
      <c r="C697" s="80">
        <f>Invoice!B699</f>
        <v>0</v>
      </c>
      <c r="D697" s="85">
        <f t="shared" si="29"/>
        <v>0</v>
      </c>
      <c r="E697" s="85">
        <f t="shared" si="30"/>
        <v>0</v>
      </c>
      <c r="F697" s="86">
        <f>Invoice!G699</f>
        <v>0</v>
      </c>
      <c r="G697" s="87">
        <f t="shared" si="31"/>
        <v>0</v>
      </c>
    </row>
    <row r="698" spans="1:7" s="84" customFormat="1" hidden="1">
      <c r="A698" s="100" t="str">
        <f>Invoice!F700</f>
        <v>Exchange rate :</v>
      </c>
      <c r="B698" s="79">
        <f>Invoice!C700</f>
        <v>0</v>
      </c>
      <c r="C698" s="80">
        <f>Invoice!B700</f>
        <v>0</v>
      </c>
      <c r="D698" s="85">
        <f t="shared" si="29"/>
        <v>0</v>
      </c>
      <c r="E698" s="85">
        <f t="shared" si="30"/>
        <v>0</v>
      </c>
      <c r="F698" s="86">
        <f>Invoice!G700</f>
        <v>0</v>
      </c>
      <c r="G698" s="87">
        <f t="shared" si="31"/>
        <v>0</v>
      </c>
    </row>
    <row r="699" spans="1:7" s="84" customFormat="1" hidden="1">
      <c r="A699" s="100" t="str">
        <f>Invoice!F701</f>
        <v>Exchange rate :</v>
      </c>
      <c r="B699" s="79">
        <f>Invoice!C701</f>
        <v>0</v>
      </c>
      <c r="C699" s="80">
        <f>Invoice!B701</f>
        <v>0</v>
      </c>
      <c r="D699" s="85">
        <f t="shared" si="29"/>
        <v>0</v>
      </c>
      <c r="E699" s="85">
        <f t="shared" si="30"/>
        <v>0</v>
      </c>
      <c r="F699" s="86">
        <f>Invoice!G701</f>
        <v>0</v>
      </c>
      <c r="G699" s="87">
        <f t="shared" si="31"/>
        <v>0</v>
      </c>
    </row>
    <row r="700" spans="1:7" s="84" customFormat="1" hidden="1">
      <c r="A700" s="100" t="str">
        <f>Invoice!F702</f>
        <v>Exchange rate :</v>
      </c>
      <c r="B700" s="79">
        <f>Invoice!C702</f>
        <v>0</v>
      </c>
      <c r="C700" s="80">
        <f>Invoice!B702</f>
        <v>0</v>
      </c>
      <c r="D700" s="85">
        <f t="shared" si="29"/>
        <v>0</v>
      </c>
      <c r="E700" s="85">
        <f t="shared" si="30"/>
        <v>0</v>
      </c>
      <c r="F700" s="86">
        <f>Invoice!G702</f>
        <v>0</v>
      </c>
      <c r="G700" s="87">
        <f t="shared" si="31"/>
        <v>0</v>
      </c>
    </row>
    <row r="701" spans="1:7" s="84" customFormat="1" hidden="1">
      <c r="A701" s="100" t="str">
        <f>Invoice!F703</f>
        <v>Exchange rate :</v>
      </c>
      <c r="B701" s="79">
        <f>Invoice!C703</f>
        <v>0</v>
      </c>
      <c r="C701" s="80">
        <f>Invoice!B703</f>
        <v>0</v>
      </c>
      <c r="D701" s="85">
        <f t="shared" si="29"/>
        <v>0</v>
      </c>
      <c r="E701" s="85">
        <f t="shared" si="30"/>
        <v>0</v>
      </c>
      <c r="F701" s="86">
        <f>Invoice!G703</f>
        <v>0</v>
      </c>
      <c r="G701" s="87">
        <f t="shared" si="31"/>
        <v>0</v>
      </c>
    </row>
    <row r="702" spans="1:7" s="84" customFormat="1" hidden="1">
      <c r="A702" s="100" t="str">
        <f>Invoice!F704</f>
        <v>Exchange rate :</v>
      </c>
      <c r="B702" s="79">
        <f>Invoice!C704</f>
        <v>0</v>
      </c>
      <c r="C702" s="80">
        <f>Invoice!B704</f>
        <v>0</v>
      </c>
      <c r="D702" s="85">
        <f t="shared" si="29"/>
        <v>0</v>
      </c>
      <c r="E702" s="85">
        <f t="shared" si="30"/>
        <v>0</v>
      </c>
      <c r="F702" s="86">
        <f>Invoice!G704</f>
        <v>0</v>
      </c>
      <c r="G702" s="87">
        <f t="shared" si="31"/>
        <v>0</v>
      </c>
    </row>
    <row r="703" spans="1:7" s="84" customFormat="1" hidden="1">
      <c r="A703" s="100" t="str">
        <f>Invoice!F705</f>
        <v>Exchange rate :</v>
      </c>
      <c r="B703" s="79">
        <f>Invoice!C705</f>
        <v>0</v>
      </c>
      <c r="C703" s="80">
        <f>Invoice!B705</f>
        <v>0</v>
      </c>
      <c r="D703" s="85">
        <f t="shared" si="29"/>
        <v>0</v>
      </c>
      <c r="E703" s="85">
        <f t="shared" si="30"/>
        <v>0</v>
      </c>
      <c r="F703" s="86">
        <f>Invoice!G705</f>
        <v>0</v>
      </c>
      <c r="G703" s="87">
        <f t="shared" si="31"/>
        <v>0</v>
      </c>
    </row>
    <row r="704" spans="1:7" s="84" customFormat="1" hidden="1">
      <c r="A704" s="100" t="str">
        <f>Invoice!F706</f>
        <v>Exchange rate :</v>
      </c>
      <c r="B704" s="79">
        <f>Invoice!C706</f>
        <v>0</v>
      </c>
      <c r="C704" s="80">
        <f>Invoice!B706</f>
        <v>0</v>
      </c>
      <c r="D704" s="85">
        <f t="shared" si="29"/>
        <v>0</v>
      </c>
      <c r="E704" s="85">
        <f t="shared" si="30"/>
        <v>0</v>
      </c>
      <c r="F704" s="86">
        <f>Invoice!G706</f>
        <v>0</v>
      </c>
      <c r="G704" s="87">
        <f t="shared" si="31"/>
        <v>0</v>
      </c>
    </row>
    <row r="705" spans="1:7" s="84" customFormat="1" hidden="1">
      <c r="A705" s="100" t="str">
        <f>Invoice!F707</f>
        <v>Exchange rate :</v>
      </c>
      <c r="B705" s="79">
        <f>Invoice!C707</f>
        <v>0</v>
      </c>
      <c r="C705" s="80">
        <f>Invoice!B707</f>
        <v>0</v>
      </c>
      <c r="D705" s="85">
        <f t="shared" ref="D705:D768" si="32">F705/$D$14</f>
        <v>0</v>
      </c>
      <c r="E705" s="85">
        <f t="shared" ref="E705:E768" si="33">G705/$D$14</f>
        <v>0</v>
      </c>
      <c r="F705" s="86">
        <f>Invoice!G707</f>
        <v>0</v>
      </c>
      <c r="G705" s="87">
        <f t="shared" ref="G705:G768" si="34">C705*F705</f>
        <v>0</v>
      </c>
    </row>
    <row r="706" spans="1:7" s="84" customFormat="1" hidden="1">
      <c r="A706" s="100" t="str">
        <f>Invoice!F708</f>
        <v>Exchange rate :</v>
      </c>
      <c r="B706" s="79">
        <f>Invoice!C708</f>
        <v>0</v>
      </c>
      <c r="C706" s="80">
        <f>Invoice!B708</f>
        <v>0</v>
      </c>
      <c r="D706" s="85">
        <f t="shared" si="32"/>
        <v>0</v>
      </c>
      <c r="E706" s="85">
        <f t="shared" si="33"/>
        <v>0</v>
      </c>
      <c r="F706" s="86">
        <f>Invoice!G708</f>
        <v>0</v>
      </c>
      <c r="G706" s="87">
        <f t="shared" si="34"/>
        <v>0</v>
      </c>
    </row>
    <row r="707" spans="1:7" s="84" customFormat="1" hidden="1">
      <c r="A707" s="100" t="str">
        <f>Invoice!F709</f>
        <v>Exchange rate :</v>
      </c>
      <c r="B707" s="79">
        <f>Invoice!C709</f>
        <v>0</v>
      </c>
      <c r="C707" s="80">
        <f>Invoice!B709</f>
        <v>0</v>
      </c>
      <c r="D707" s="85">
        <f t="shared" si="32"/>
        <v>0</v>
      </c>
      <c r="E707" s="85">
        <f t="shared" si="33"/>
        <v>0</v>
      </c>
      <c r="F707" s="86">
        <f>Invoice!G709</f>
        <v>0</v>
      </c>
      <c r="G707" s="87">
        <f t="shared" si="34"/>
        <v>0</v>
      </c>
    </row>
    <row r="708" spans="1:7" s="84" customFormat="1" hidden="1">
      <c r="A708" s="100" t="str">
        <f>Invoice!F710</f>
        <v>Exchange rate :</v>
      </c>
      <c r="B708" s="79">
        <f>Invoice!C710</f>
        <v>0</v>
      </c>
      <c r="C708" s="80">
        <f>Invoice!B710</f>
        <v>0</v>
      </c>
      <c r="D708" s="85">
        <f t="shared" si="32"/>
        <v>0</v>
      </c>
      <c r="E708" s="85">
        <f t="shared" si="33"/>
        <v>0</v>
      </c>
      <c r="F708" s="86">
        <f>Invoice!G710</f>
        <v>0</v>
      </c>
      <c r="G708" s="87">
        <f t="shared" si="34"/>
        <v>0</v>
      </c>
    </row>
    <row r="709" spans="1:7" s="84" customFormat="1" hidden="1">
      <c r="A709" s="100" t="str">
        <f>Invoice!F711</f>
        <v>Exchange rate :</v>
      </c>
      <c r="B709" s="79">
        <f>Invoice!C711</f>
        <v>0</v>
      </c>
      <c r="C709" s="80">
        <f>Invoice!B711</f>
        <v>0</v>
      </c>
      <c r="D709" s="85">
        <f t="shared" si="32"/>
        <v>0</v>
      </c>
      <c r="E709" s="85">
        <f t="shared" si="33"/>
        <v>0</v>
      </c>
      <c r="F709" s="86">
        <f>Invoice!G711</f>
        <v>0</v>
      </c>
      <c r="G709" s="87">
        <f t="shared" si="34"/>
        <v>0</v>
      </c>
    </row>
    <row r="710" spans="1:7" s="84" customFormat="1" hidden="1">
      <c r="A710" s="100" t="str">
        <f>Invoice!F712</f>
        <v>Exchange rate :</v>
      </c>
      <c r="B710" s="79">
        <f>Invoice!C712</f>
        <v>0</v>
      </c>
      <c r="C710" s="80">
        <f>Invoice!B712</f>
        <v>0</v>
      </c>
      <c r="D710" s="85">
        <f t="shared" si="32"/>
        <v>0</v>
      </c>
      <c r="E710" s="85">
        <f t="shared" si="33"/>
        <v>0</v>
      </c>
      <c r="F710" s="86">
        <f>Invoice!G712</f>
        <v>0</v>
      </c>
      <c r="G710" s="87">
        <f t="shared" si="34"/>
        <v>0</v>
      </c>
    </row>
    <row r="711" spans="1:7" s="84" customFormat="1" hidden="1">
      <c r="A711" s="100" t="str">
        <f>Invoice!F713</f>
        <v>Exchange rate :</v>
      </c>
      <c r="B711" s="79">
        <f>Invoice!C713</f>
        <v>0</v>
      </c>
      <c r="C711" s="80">
        <f>Invoice!B713</f>
        <v>0</v>
      </c>
      <c r="D711" s="85">
        <f t="shared" si="32"/>
        <v>0</v>
      </c>
      <c r="E711" s="85">
        <f t="shared" si="33"/>
        <v>0</v>
      </c>
      <c r="F711" s="86">
        <f>Invoice!G713</f>
        <v>0</v>
      </c>
      <c r="G711" s="87">
        <f t="shared" si="34"/>
        <v>0</v>
      </c>
    </row>
    <row r="712" spans="1:7" s="84" customFormat="1" hidden="1">
      <c r="A712" s="100" t="str">
        <f>Invoice!F714</f>
        <v>Exchange rate :</v>
      </c>
      <c r="B712" s="79">
        <f>Invoice!C714</f>
        <v>0</v>
      </c>
      <c r="C712" s="80">
        <f>Invoice!B714</f>
        <v>0</v>
      </c>
      <c r="D712" s="85">
        <f t="shared" si="32"/>
        <v>0</v>
      </c>
      <c r="E712" s="85">
        <f t="shared" si="33"/>
        <v>0</v>
      </c>
      <c r="F712" s="86">
        <f>Invoice!G714</f>
        <v>0</v>
      </c>
      <c r="G712" s="87">
        <f t="shared" si="34"/>
        <v>0</v>
      </c>
    </row>
    <row r="713" spans="1:7" s="84" customFormat="1" hidden="1">
      <c r="A713" s="100" t="str">
        <f>Invoice!F715</f>
        <v>Exchange rate :</v>
      </c>
      <c r="B713" s="79">
        <f>Invoice!C715</f>
        <v>0</v>
      </c>
      <c r="C713" s="80">
        <f>Invoice!B715</f>
        <v>0</v>
      </c>
      <c r="D713" s="85">
        <f t="shared" si="32"/>
        <v>0</v>
      </c>
      <c r="E713" s="85">
        <f t="shared" si="33"/>
        <v>0</v>
      </c>
      <c r="F713" s="86">
        <f>Invoice!G715</f>
        <v>0</v>
      </c>
      <c r="G713" s="87">
        <f t="shared" si="34"/>
        <v>0</v>
      </c>
    </row>
    <row r="714" spans="1:7" s="84" customFormat="1" hidden="1">
      <c r="A714" s="100" t="str">
        <f>Invoice!F716</f>
        <v>Exchange rate :</v>
      </c>
      <c r="B714" s="79">
        <f>Invoice!C716</f>
        <v>0</v>
      </c>
      <c r="C714" s="80">
        <f>Invoice!B716</f>
        <v>0</v>
      </c>
      <c r="D714" s="85">
        <f t="shared" si="32"/>
        <v>0</v>
      </c>
      <c r="E714" s="85">
        <f t="shared" si="33"/>
        <v>0</v>
      </c>
      <c r="F714" s="86">
        <f>Invoice!G716</f>
        <v>0</v>
      </c>
      <c r="G714" s="87">
        <f t="shared" si="34"/>
        <v>0</v>
      </c>
    </row>
    <row r="715" spans="1:7" s="84" customFormat="1" hidden="1">
      <c r="A715" s="100" t="str">
        <f>Invoice!F717</f>
        <v>Exchange rate :</v>
      </c>
      <c r="B715" s="79">
        <f>Invoice!C717</f>
        <v>0</v>
      </c>
      <c r="C715" s="80">
        <f>Invoice!B717</f>
        <v>0</v>
      </c>
      <c r="D715" s="85">
        <f t="shared" si="32"/>
        <v>0</v>
      </c>
      <c r="E715" s="85">
        <f t="shared" si="33"/>
        <v>0</v>
      </c>
      <c r="F715" s="86">
        <f>Invoice!G717</f>
        <v>0</v>
      </c>
      <c r="G715" s="87">
        <f t="shared" si="34"/>
        <v>0</v>
      </c>
    </row>
    <row r="716" spans="1:7" s="84" customFormat="1" hidden="1">
      <c r="A716" s="100" t="str">
        <f>Invoice!F718</f>
        <v>Exchange rate :</v>
      </c>
      <c r="B716" s="79">
        <f>Invoice!C718</f>
        <v>0</v>
      </c>
      <c r="C716" s="80">
        <f>Invoice!B718</f>
        <v>0</v>
      </c>
      <c r="D716" s="85">
        <f t="shared" si="32"/>
        <v>0</v>
      </c>
      <c r="E716" s="85">
        <f t="shared" si="33"/>
        <v>0</v>
      </c>
      <c r="F716" s="86">
        <f>Invoice!G718</f>
        <v>0</v>
      </c>
      <c r="G716" s="87">
        <f t="shared" si="34"/>
        <v>0</v>
      </c>
    </row>
    <row r="717" spans="1:7" s="84" customFormat="1" hidden="1">
      <c r="A717" s="100" t="str">
        <f>Invoice!F719</f>
        <v>Exchange rate :</v>
      </c>
      <c r="B717" s="79">
        <f>Invoice!C719</f>
        <v>0</v>
      </c>
      <c r="C717" s="80">
        <f>Invoice!B719</f>
        <v>0</v>
      </c>
      <c r="D717" s="85">
        <f t="shared" si="32"/>
        <v>0</v>
      </c>
      <c r="E717" s="85">
        <f t="shared" si="33"/>
        <v>0</v>
      </c>
      <c r="F717" s="86">
        <f>Invoice!G719</f>
        <v>0</v>
      </c>
      <c r="G717" s="87">
        <f t="shared" si="34"/>
        <v>0</v>
      </c>
    </row>
    <row r="718" spans="1:7" s="84" customFormat="1" hidden="1">
      <c r="A718" s="100" t="str">
        <f>Invoice!F720</f>
        <v>Exchange rate :</v>
      </c>
      <c r="B718" s="79">
        <f>Invoice!C720</f>
        <v>0</v>
      </c>
      <c r="C718" s="80">
        <f>Invoice!B720</f>
        <v>0</v>
      </c>
      <c r="D718" s="85">
        <f t="shared" si="32"/>
        <v>0</v>
      </c>
      <c r="E718" s="85">
        <f t="shared" si="33"/>
        <v>0</v>
      </c>
      <c r="F718" s="86">
        <f>Invoice!G720</f>
        <v>0</v>
      </c>
      <c r="G718" s="87">
        <f t="shared" si="34"/>
        <v>0</v>
      </c>
    </row>
    <row r="719" spans="1:7" s="84" customFormat="1" hidden="1">
      <c r="A719" s="100" t="str">
        <f>Invoice!F721</f>
        <v>Exchange rate :</v>
      </c>
      <c r="B719" s="79">
        <f>Invoice!C721</f>
        <v>0</v>
      </c>
      <c r="C719" s="80">
        <f>Invoice!B721</f>
        <v>0</v>
      </c>
      <c r="D719" s="85">
        <f t="shared" si="32"/>
        <v>0</v>
      </c>
      <c r="E719" s="85">
        <f t="shared" si="33"/>
        <v>0</v>
      </c>
      <c r="F719" s="86">
        <f>Invoice!G721</f>
        <v>0</v>
      </c>
      <c r="G719" s="87">
        <f t="shared" si="34"/>
        <v>0</v>
      </c>
    </row>
    <row r="720" spans="1:7" s="84" customFormat="1" hidden="1">
      <c r="A720" s="100" t="str">
        <f>Invoice!F722</f>
        <v>Exchange rate :</v>
      </c>
      <c r="B720" s="79">
        <f>Invoice!C722</f>
        <v>0</v>
      </c>
      <c r="C720" s="80">
        <f>Invoice!B722</f>
        <v>0</v>
      </c>
      <c r="D720" s="85">
        <f t="shared" si="32"/>
        <v>0</v>
      </c>
      <c r="E720" s="85">
        <f t="shared" si="33"/>
        <v>0</v>
      </c>
      <c r="F720" s="86">
        <f>Invoice!G722</f>
        <v>0</v>
      </c>
      <c r="G720" s="87">
        <f t="shared" si="34"/>
        <v>0</v>
      </c>
    </row>
    <row r="721" spans="1:7" s="84" customFormat="1" hidden="1">
      <c r="A721" s="100" t="str">
        <f>Invoice!F723</f>
        <v>Exchange rate :</v>
      </c>
      <c r="B721" s="79">
        <f>Invoice!C723</f>
        <v>0</v>
      </c>
      <c r="C721" s="80">
        <f>Invoice!B723</f>
        <v>0</v>
      </c>
      <c r="D721" s="85">
        <f t="shared" si="32"/>
        <v>0</v>
      </c>
      <c r="E721" s="85">
        <f t="shared" si="33"/>
        <v>0</v>
      </c>
      <c r="F721" s="86">
        <f>Invoice!G723</f>
        <v>0</v>
      </c>
      <c r="G721" s="87">
        <f t="shared" si="34"/>
        <v>0</v>
      </c>
    </row>
    <row r="722" spans="1:7" s="84" customFormat="1" hidden="1">
      <c r="A722" s="100" t="str">
        <f>Invoice!F724</f>
        <v>Exchange rate :</v>
      </c>
      <c r="B722" s="79">
        <f>Invoice!C724</f>
        <v>0</v>
      </c>
      <c r="C722" s="80">
        <f>Invoice!B724</f>
        <v>0</v>
      </c>
      <c r="D722" s="85">
        <f t="shared" si="32"/>
        <v>0</v>
      </c>
      <c r="E722" s="85">
        <f t="shared" si="33"/>
        <v>0</v>
      </c>
      <c r="F722" s="86">
        <f>Invoice!G724</f>
        <v>0</v>
      </c>
      <c r="G722" s="87">
        <f t="shared" si="34"/>
        <v>0</v>
      </c>
    </row>
    <row r="723" spans="1:7" s="84" customFormat="1" hidden="1">
      <c r="A723" s="100" t="str">
        <f>Invoice!F725</f>
        <v>Exchange rate :</v>
      </c>
      <c r="B723" s="79">
        <f>Invoice!C725</f>
        <v>0</v>
      </c>
      <c r="C723" s="80">
        <f>Invoice!B725</f>
        <v>0</v>
      </c>
      <c r="D723" s="85">
        <f t="shared" si="32"/>
        <v>0</v>
      </c>
      <c r="E723" s="85">
        <f t="shared" si="33"/>
        <v>0</v>
      </c>
      <c r="F723" s="86">
        <f>Invoice!G725</f>
        <v>0</v>
      </c>
      <c r="G723" s="87">
        <f t="shared" si="34"/>
        <v>0</v>
      </c>
    </row>
    <row r="724" spans="1:7" s="84" customFormat="1" hidden="1">
      <c r="A724" s="100" t="str">
        <f>Invoice!F726</f>
        <v>Exchange rate :</v>
      </c>
      <c r="B724" s="79">
        <f>Invoice!C726</f>
        <v>0</v>
      </c>
      <c r="C724" s="80">
        <f>Invoice!B726</f>
        <v>0</v>
      </c>
      <c r="D724" s="85">
        <f t="shared" si="32"/>
        <v>0</v>
      </c>
      <c r="E724" s="85">
        <f t="shared" si="33"/>
        <v>0</v>
      </c>
      <c r="F724" s="86">
        <f>Invoice!G726</f>
        <v>0</v>
      </c>
      <c r="G724" s="87">
        <f t="shared" si="34"/>
        <v>0</v>
      </c>
    </row>
    <row r="725" spans="1:7" s="84" customFormat="1" hidden="1">
      <c r="A725" s="100" t="str">
        <f>Invoice!F727</f>
        <v>Exchange rate :</v>
      </c>
      <c r="B725" s="79">
        <f>Invoice!C727</f>
        <v>0</v>
      </c>
      <c r="C725" s="80">
        <f>Invoice!B727</f>
        <v>0</v>
      </c>
      <c r="D725" s="85">
        <f t="shared" si="32"/>
        <v>0</v>
      </c>
      <c r="E725" s="85">
        <f t="shared" si="33"/>
        <v>0</v>
      </c>
      <c r="F725" s="86">
        <f>Invoice!G727</f>
        <v>0</v>
      </c>
      <c r="G725" s="87">
        <f t="shared" si="34"/>
        <v>0</v>
      </c>
    </row>
    <row r="726" spans="1:7" s="84" customFormat="1" hidden="1">
      <c r="A726" s="100" t="str">
        <f>Invoice!F728</f>
        <v>Exchange rate :</v>
      </c>
      <c r="B726" s="79">
        <f>Invoice!C728</f>
        <v>0</v>
      </c>
      <c r="C726" s="80">
        <f>Invoice!B728</f>
        <v>0</v>
      </c>
      <c r="D726" s="85">
        <f t="shared" si="32"/>
        <v>0</v>
      </c>
      <c r="E726" s="85">
        <f t="shared" si="33"/>
        <v>0</v>
      </c>
      <c r="F726" s="86">
        <f>Invoice!G728</f>
        <v>0</v>
      </c>
      <c r="G726" s="87">
        <f t="shared" si="34"/>
        <v>0</v>
      </c>
    </row>
    <row r="727" spans="1:7" s="84" customFormat="1" hidden="1">
      <c r="A727" s="100" t="str">
        <f>Invoice!F729</f>
        <v>Exchange rate :</v>
      </c>
      <c r="B727" s="79">
        <f>Invoice!C729</f>
        <v>0</v>
      </c>
      <c r="C727" s="80">
        <f>Invoice!B729</f>
        <v>0</v>
      </c>
      <c r="D727" s="85">
        <f t="shared" si="32"/>
        <v>0</v>
      </c>
      <c r="E727" s="85">
        <f t="shared" si="33"/>
        <v>0</v>
      </c>
      <c r="F727" s="86">
        <f>Invoice!G729</f>
        <v>0</v>
      </c>
      <c r="G727" s="87">
        <f t="shared" si="34"/>
        <v>0</v>
      </c>
    </row>
    <row r="728" spans="1:7" s="84" customFormat="1" hidden="1">
      <c r="A728" s="100" t="str">
        <f>Invoice!F730</f>
        <v>Exchange rate :</v>
      </c>
      <c r="B728" s="79">
        <f>Invoice!C730</f>
        <v>0</v>
      </c>
      <c r="C728" s="80">
        <f>Invoice!B730</f>
        <v>0</v>
      </c>
      <c r="D728" s="85">
        <f t="shared" si="32"/>
        <v>0</v>
      </c>
      <c r="E728" s="85">
        <f t="shared" si="33"/>
        <v>0</v>
      </c>
      <c r="F728" s="86">
        <f>Invoice!G730</f>
        <v>0</v>
      </c>
      <c r="G728" s="87">
        <f t="shared" si="34"/>
        <v>0</v>
      </c>
    </row>
    <row r="729" spans="1:7" s="84" customFormat="1" hidden="1">
      <c r="A729" s="100" t="str">
        <f>Invoice!F731</f>
        <v>Exchange rate :</v>
      </c>
      <c r="B729" s="79">
        <f>Invoice!C731</f>
        <v>0</v>
      </c>
      <c r="C729" s="80">
        <f>Invoice!B731</f>
        <v>0</v>
      </c>
      <c r="D729" s="85">
        <f t="shared" si="32"/>
        <v>0</v>
      </c>
      <c r="E729" s="85">
        <f t="shared" si="33"/>
        <v>0</v>
      </c>
      <c r="F729" s="86">
        <f>Invoice!G731</f>
        <v>0</v>
      </c>
      <c r="G729" s="87">
        <f t="shared" si="34"/>
        <v>0</v>
      </c>
    </row>
    <row r="730" spans="1:7" s="84" customFormat="1" hidden="1">
      <c r="A730" s="100" t="str">
        <f>Invoice!F732</f>
        <v>Exchange rate :</v>
      </c>
      <c r="B730" s="79">
        <f>Invoice!C732</f>
        <v>0</v>
      </c>
      <c r="C730" s="80">
        <f>Invoice!B732</f>
        <v>0</v>
      </c>
      <c r="D730" s="85">
        <f t="shared" si="32"/>
        <v>0</v>
      </c>
      <c r="E730" s="85">
        <f t="shared" si="33"/>
        <v>0</v>
      </c>
      <c r="F730" s="86">
        <f>Invoice!G732</f>
        <v>0</v>
      </c>
      <c r="G730" s="87">
        <f t="shared" si="34"/>
        <v>0</v>
      </c>
    </row>
    <row r="731" spans="1:7" s="84" customFormat="1" hidden="1">
      <c r="A731" s="100" t="str">
        <f>Invoice!F733</f>
        <v>Exchange rate :</v>
      </c>
      <c r="B731" s="79">
        <f>Invoice!C733</f>
        <v>0</v>
      </c>
      <c r="C731" s="80">
        <f>Invoice!B733</f>
        <v>0</v>
      </c>
      <c r="D731" s="85">
        <f t="shared" si="32"/>
        <v>0</v>
      </c>
      <c r="E731" s="85">
        <f t="shared" si="33"/>
        <v>0</v>
      </c>
      <c r="F731" s="86">
        <f>Invoice!G733</f>
        <v>0</v>
      </c>
      <c r="G731" s="87">
        <f t="shared" si="34"/>
        <v>0</v>
      </c>
    </row>
    <row r="732" spans="1:7" s="84" customFormat="1" hidden="1">
      <c r="A732" s="100" t="str">
        <f>Invoice!F734</f>
        <v>Exchange rate :</v>
      </c>
      <c r="B732" s="79">
        <f>Invoice!C734</f>
        <v>0</v>
      </c>
      <c r="C732" s="80">
        <f>Invoice!B734</f>
        <v>0</v>
      </c>
      <c r="D732" s="85">
        <f t="shared" si="32"/>
        <v>0</v>
      </c>
      <c r="E732" s="85">
        <f t="shared" si="33"/>
        <v>0</v>
      </c>
      <c r="F732" s="86">
        <f>Invoice!G734</f>
        <v>0</v>
      </c>
      <c r="G732" s="87">
        <f t="shared" si="34"/>
        <v>0</v>
      </c>
    </row>
    <row r="733" spans="1:7" s="84" customFormat="1" hidden="1">
      <c r="A733" s="100" t="str">
        <f>Invoice!F735</f>
        <v>Exchange rate :</v>
      </c>
      <c r="B733" s="79">
        <f>Invoice!C735</f>
        <v>0</v>
      </c>
      <c r="C733" s="80">
        <f>Invoice!B735</f>
        <v>0</v>
      </c>
      <c r="D733" s="85">
        <f t="shared" si="32"/>
        <v>0</v>
      </c>
      <c r="E733" s="85">
        <f t="shared" si="33"/>
        <v>0</v>
      </c>
      <c r="F733" s="86">
        <f>Invoice!G735</f>
        <v>0</v>
      </c>
      <c r="G733" s="87">
        <f t="shared" si="34"/>
        <v>0</v>
      </c>
    </row>
    <row r="734" spans="1:7" s="84" customFormat="1" hidden="1">
      <c r="A734" s="100" t="str">
        <f>Invoice!F736</f>
        <v>Exchange rate :</v>
      </c>
      <c r="B734" s="79">
        <f>Invoice!C736</f>
        <v>0</v>
      </c>
      <c r="C734" s="80">
        <f>Invoice!B736</f>
        <v>0</v>
      </c>
      <c r="D734" s="85">
        <f t="shared" si="32"/>
        <v>0</v>
      </c>
      <c r="E734" s="85">
        <f t="shared" si="33"/>
        <v>0</v>
      </c>
      <c r="F734" s="86">
        <f>Invoice!G736</f>
        <v>0</v>
      </c>
      <c r="G734" s="87">
        <f t="shared" si="34"/>
        <v>0</v>
      </c>
    </row>
    <row r="735" spans="1:7" s="84" customFormat="1" hidden="1">
      <c r="A735" s="100" t="str">
        <f>Invoice!F737</f>
        <v>Exchange rate :</v>
      </c>
      <c r="B735" s="79">
        <f>Invoice!C737</f>
        <v>0</v>
      </c>
      <c r="C735" s="80">
        <f>Invoice!B737</f>
        <v>0</v>
      </c>
      <c r="D735" s="85">
        <f t="shared" si="32"/>
        <v>0</v>
      </c>
      <c r="E735" s="85">
        <f t="shared" si="33"/>
        <v>0</v>
      </c>
      <c r="F735" s="86">
        <f>Invoice!G737</f>
        <v>0</v>
      </c>
      <c r="G735" s="87">
        <f t="shared" si="34"/>
        <v>0</v>
      </c>
    </row>
    <row r="736" spans="1:7" s="84" customFormat="1" hidden="1">
      <c r="A736" s="100" t="str">
        <f>Invoice!F738</f>
        <v>Exchange rate :</v>
      </c>
      <c r="B736" s="79">
        <f>Invoice!C738</f>
        <v>0</v>
      </c>
      <c r="C736" s="80">
        <f>Invoice!B738</f>
        <v>0</v>
      </c>
      <c r="D736" s="85">
        <f t="shared" si="32"/>
        <v>0</v>
      </c>
      <c r="E736" s="85">
        <f t="shared" si="33"/>
        <v>0</v>
      </c>
      <c r="F736" s="86">
        <f>Invoice!G738</f>
        <v>0</v>
      </c>
      <c r="G736" s="87">
        <f t="shared" si="34"/>
        <v>0</v>
      </c>
    </row>
    <row r="737" spans="1:7" s="84" customFormat="1" hidden="1">
      <c r="A737" s="100" t="str">
        <f>Invoice!F739</f>
        <v>Exchange rate :</v>
      </c>
      <c r="B737" s="79">
        <f>Invoice!C739</f>
        <v>0</v>
      </c>
      <c r="C737" s="80">
        <f>Invoice!B739</f>
        <v>0</v>
      </c>
      <c r="D737" s="85">
        <f t="shared" si="32"/>
        <v>0</v>
      </c>
      <c r="E737" s="85">
        <f t="shared" si="33"/>
        <v>0</v>
      </c>
      <c r="F737" s="86">
        <f>Invoice!G739</f>
        <v>0</v>
      </c>
      <c r="G737" s="87">
        <f t="shared" si="34"/>
        <v>0</v>
      </c>
    </row>
    <row r="738" spans="1:7" s="84" customFormat="1" hidden="1">
      <c r="A738" s="100" t="str">
        <f>Invoice!F740</f>
        <v>Exchange rate :</v>
      </c>
      <c r="B738" s="79">
        <f>Invoice!C740</f>
        <v>0</v>
      </c>
      <c r="C738" s="80">
        <f>Invoice!B740</f>
        <v>0</v>
      </c>
      <c r="D738" s="85">
        <f t="shared" si="32"/>
        <v>0</v>
      </c>
      <c r="E738" s="85">
        <f t="shared" si="33"/>
        <v>0</v>
      </c>
      <c r="F738" s="86">
        <f>Invoice!G740</f>
        <v>0</v>
      </c>
      <c r="G738" s="87">
        <f t="shared" si="34"/>
        <v>0</v>
      </c>
    </row>
    <row r="739" spans="1:7" s="84" customFormat="1" hidden="1">
      <c r="A739" s="100" t="str">
        <f>Invoice!F741</f>
        <v>Exchange rate :</v>
      </c>
      <c r="B739" s="79">
        <f>Invoice!C741</f>
        <v>0</v>
      </c>
      <c r="C739" s="80">
        <f>Invoice!B741</f>
        <v>0</v>
      </c>
      <c r="D739" s="85">
        <f t="shared" si="32"/>
        <v>0</v>
      </c>
      <c r="E739" s="85">
        <f t="shared" si="33"/>
        <v>0</v>
      </c>
      <c r="F739" s="86">
        <f>Invoice!G741</f>
        <v>0</v>
      </c>
      <c r="G739" s="87">
        <f t="shared" si="34"/>
        <v>0</v>
      </c>
    </row>
    <row r="740" spans="1:7" s="84" customFormat="1" hidden="1">
      <c r="A740" s="100" t="str">
        <f>Invoice!F742</f>
        <v>Exchange rate :</v>
      </c>
      <c r="B740" s="79">
        <f>Invoice!C742</f>
        <v>0</v>
      </c>
      <c r="C740" s="80">
        <f>Invoice!B742</f>
        <v>0</v>
      </c>
      <c r="D740" s="85">
        <f t="shared" si="32"/>
        <v>0</v>
      </c>
      <c r="E740" s="85">
        <f t="shared" si="33"/>
        <v>0</v>
      </c>
      <c r="F740" s="86">
        <f>Invoice!G742</f>
        <v>0</v>
      </c>
      <c r="G740" s="87">
        <f t="shared" si="34"/>
        <v>0</v>
      </c>
    </row>
    <row r="741" spans="1:7" s="84" customFormat="1" hidden="1">
      <c r="A741" s="100" t="str">
        <f>Invoice!F743</f>
        <v>Exchange rate :</v>
      </c>
      <c r="B741" s="79">
        <f>Invoice!C743</f>
        <v>0</v>
      </c>
      <c r="C741" s="80">
        <f>Invoice!B743</f>
        <v>0</v>
      </c>
      <c r="D741" s="85">
        <f t="shared" si="32"/>
        <v>0</v>
      </c>
      <c r="E741" s="85">
        <f t="shared" si="33"/>
        <v>0</v>
      </c>
      <c r="F741" s="86">
        <f>Invoice!G743</f>
        <v>0</v>
      </c>
      <c r="G741" s="87">
        <f t="shared" si="34"/>
        <v>0</v>
      </c>
    </row>
    <row r="742" spans="1:7" s="84" customFormat="1" hidden="1">
      <c r="A742" s="100" t="str">
        <f>Invoice!F744</f>
        <v>Exchange rate :</v>
      </c>
      <c r="B742" s="79">
        <f>Invoice!C744</f>
        <v>0</v>
      </c>
      <c r="C742" s="80">
        <f>Invoice!B744</f>
        <v>0</v>
      </c>
      <c r="D742" s="85">
        <f t="shared" si="32"/>
        <v>0</v>
      </c>
      <c r="E742" s="85">
        <f t="shared" si="33"/>
        <v>0</v>
      </c>
      <c r="F742" s="86">
        <f>Invoice!G744</f>
        <v>0</v>
      </c>
      <c r="G742" s="87">
        <f t="shared" si="34"/>
        <v>0</v>
      </c>
    </row>
    <row r="743" spans="1:7" s="84" customFormat="1" hidden="1">
      <c r="A743" s="100" t="str">
        <f>Invoice!F745</f>
        <v>Exchange rate :</v>
      </c>
      <c r="B743" s="79">
        <f>Invoice!C745</f>
        <v>0</v>
      </c>
      <c r="C743" s="80">
        <f>Invoice!B745</f>
        <v>0</v>
      </c>
      <c r="D743" s="85">
        <f t="shared" si="32"/>
        <v>0</v>
      </c>
      <c r="E743" s="85">
        <f t="shared" si="33"/>
        <v>0</v>
      </c>
      <c r="F743" s="86">
        <f>Invoice!G745</f>
        <v>0</v>
      </c>
      <c r="G743" s="87">
        <f t="shared" si="34"/>
        <v>0</v>
      </c>
    </row>
    <row r="744" spans="1:7" s="84" customFormat="1" hidden="1">
      <c r="A744" s="100" t="str">
        <f>Invoice!F746</f>
        <v>Exchange rate :</v>
      </c>
      <c r="B744" s="79">
        <f>Invoice!C746</f>
        <v>0</v>
      </c>
      <c r="C744" s="80">
        <f>Invoice!B746</f>
        <v>0</v>
      </c>
      <c r="D744" s="85">
        <f t="shared" si="32"/>
        <v>0</v>
      </c>
      <c r="E744" s="85">
        <f t="shared" si="33"/>
        <v>0</v>
      </c>
      <c r="F744" s="86">
        <f>Invoice!G746</f>
        <v>0</v>
      </c>
      <c r="G744" s="87">
        <f t="shared" si="34"/>
        <v>0</v>
      </c>
    </row>
    <row r="745" spans="1:7" s="84" customFormat="1" hidden="1">
      <c r="A745" s="100" t="str">
        <f>Invoice!F747</f>
        <v>Exchange rate :</v>
      </c>
      <c r="B745" s="79">
        <f>Invoice!C747</f>
        <v>0</v>
      </c>
      <c r="C745" s="80">
        <f>Invoice!B747</f>
        <v>0</v>
      </c>
      <c r="D745" s="85">
        <f t="shared" si="32"/>
        <v>0</v>
      </c>
      <c r="E745" s="85">
        <f t="shared" si="33"/>
        <v>0</v>
      </c>
      <c r="F745" s="86">
        <f>Invoice!G747</f>
        <v>0</v>
      </c>
      <c r="G745" s="87">
        <f t="shared" si="34"/>
        <v>0</v>
      </c>
    </row>
    <row r="746" spans="1:7" s="84" customFormat="1" hidden="1">
      <c r="A746" s="100" t="str">
        <f>Invoice!F748</f>
        <v>Exchange rate :</v>
      </c>
      <c r="B746" s="79">
        <f>Invoice!C748</f>
        <v>0</v>
      </c>
      <c r="C746" s="80">
        <f>Invoice!B748</f>
        <v>0</v>
      </c>
      <c r="D746" s="85">
        <f t="shared" si="32"/>
        <v>0</v>
      </c>
      <c r="E746" s="85">
        <f t="shared" si="33"/>
        <v>0</v>
      </c>
      <c r="F746" s="86">
        <f>Invoice!G748</f>
        <v>0</v>
      </c>
      <c r="G746" s="87">
        <f t="shared" si="34"/>
        <v>0</v>
      </c>
    </row>
    <row r="747" spans="1:7" s="84" customFormat="1" hidden="1">
      <c r="A747" s="100" t="str">
        <f>Invoice!F749</f>
        <v>Exchange rate :</v>
      </c>
      <c r="B747" s="79">
        <f>Invoice!C749</f>
        <v>0</v>
      </c>
      <c r="C747" s="80">
        <f>Invoice!B749</f>
        <v>0</v>
      </c>
      <c r="D747" s="85">
        <f t="shared" si="32"/>
        <v>0</v>
      </c>
      <c r="E747" s="85">
        <f t="shared" si="33"/>
        <v>0</v>
      </c>
      <c r="F747" s="86">
        <f>Invoice!G749</f>
        <v>0</v>
      </c>
      <c r="G747" s="87">
        <f t="shared" si="34"/>
        <v>0</v>
      </c>
    </row>
    <row r="748" spans="1:7" s="84" customFormat="1" hidden="1">
      <c r="A748" s="100" t="str">
        <f>Invoice!F750</f>
        <v>Exchange rate :</v>
      </c>
      <c r="B748" s="79">
        <f>Invoice!C750</f>
        <v>0</v>
      </c>
      <c r="C748" s="80">
        <f>Invoice!B750</f>
        <v>0</v>
      </c>
      <c r="D748" s="85">
        <f t="shared" si="32"/>
        <v>0</v>
      </c>
      <c r="E748" s="85">
        <f t="shared" si="33"/>
        <v>0</v>
      </c>
      <c r="F748" s="86">
        <f>Invoice!G750</f>
        <v>0</v>
      </c>
      <c r="G748" s="87">
        <f t="shared" si="34"/>
        <v>0</v>
      </c>
    </row>
    <row r="749" spans="1:7" s="84" customFormat="1" hidden="1">
      <c r="A749" s="100" t="str">
        <f>Invoice!F751</f>
        <v>Exchange rate :</v>
      </c>
      <c r="B749" s="79">
        <f>Invoice!C751</f>
        <v>0</v>
      </c>
      <c r="C749" s="80">
        <f>Invoice!B751</f>
        <v>0</v>
      </c>
      <c r="D749" s="85">
        <f t="shared" si="32"/>
        <v>0</v>
      </c>
      <c r="E749" s="85">
        <f t="shared" si="33"/>
        <v>0</v>
      </c>
      <c r="F749" s="86">
        <f>Invoice!G751</f>
        <v>0</v>
      </c>
      <c r="G749" s="87">
        <f t="shared" si="34"/>
        <v>0</v>
      </c>
    </row>
    <row r="750" spans="1:7" s="84" customFormat="1" hidden="1">
      <c r="A750" s="100" t="str">
        <f>Invoice!F752</f>
        <v>Exchange rate :</v>
      </c>
      <c r="B750" s="79">
        <f>Invoice!C752</f>
        <v>0</v>
      </c>
      <c r="C750" s="80">
        <f>Invoice!B752</f>
        <v>0</v>
      </c>
      <c r="D750" s="85">
        <f t="shared" si="32"/>
        <v>0</v>
      </c>
      <c r="E750" s="85">
        <f t="shared" si="33"/>
        <v>0</v>
      </c>
      <c r="F750" s="86">
        <f>Invoice!G752</f>
        <v>0</v>
      </c>
      <c r="G750" s="87">
        <f t="shared" si="34"/>
        <v>0</v>
      </c>
    </row>
    <row r="751" spans="1:7" s="84" customFormat="1" hidden="1">
      <c r="A751" s="100" t="str">
        <f>Invoice!F753</f>
        <v>Exchange rate :</v>
      </c>
      <c r="B751" s="79">
        <f>Invoice!C753</f>
        <v>0</v>
      </c>
      <c r="C751" s="80">
        <f>Invoice!B753</f>
        <v>0</v>
      </c>
      <c r="D751" s="85">
        <f t="shared" si="32"/>
        <v>0</v>
      </c>
      <c r="E751" s="85">
        <f t="shared" si="33"/>
        <v>0</v>
      </c>
      <c r="F751" s="86">
        <f>Invoice!G753</f>
        <v>0</v>
      </c>
      <c r="G751" s="87">
        <f t="shared" si="34"/>
        <v>0</v>
      </c>
    </row>
    <row r="752" spans="1:7" s="84" customFormat="1" hidden="1">
      <c r="A752" s="100" t="str">
        <f>Invoice!F754</f>
        <v>Exchange rate :</v>
      </c>
      <c r="B752" s="79">
        <f>Invoice!C754</f>
        <v>0</v>
      </c>
      <c r="C752" s="80">
        <f>Invoice!B754</f>
        <v>0</v>
      </c>
      <c r="D752" s="85">
        <f t="shared" si="32"/>
        <v>0</v>
      </c>
      <c r="E752" s="85">
        <f t="shared" si="33"/>
        <v>0</v>
      </c>
      <c r="F752" s="86">
        <f>Invoice!G754</f>
        <v>0</v>
      </c>
      <c r="G752" s="87">
        <f t="shared" si="34"/>
        <v>0</v>
      </c>
    </row>
    <row r="753" spans="1:7" s="84" customFormat="1" hidden="1">
      <c r="A753" s="100" t="str">
        <f>Invoice!F755</f>
        <v>Exchange rate :</v>
      </c>
      <c r="B753" s="79">
        <f>Invoice!C755</f>
        <v>0</v>
      </c>
      <c r="C753" s="80">
        <f>Invoice!B755</f>
        <v>0</v>
      </c>
      <c r="D753" s="85">
        <f t="shared" si="32"/>
        <v>0</v>
      </c>
      <c r="E753" s="85">
        <f t="shared" si="33"/>
        <v>0</v>
      </c>
      <c r="F753" s="86">
        <f>Invoice!G755</f>
        <v>0</v>
      </c>
      <c r="G753" s="87">
        <f t="shared" si="34"/>
        <v>0</v>
      </c>
    </row>
    <row r="754" spans="1:7" s="84" customFormat="1" hidden="1">
      <c r="A754" s="100" t="str">
        <f>Invoice!F756</f>
        <v>Exchange rate :</v>
      </c>
      <c r="B754" s="79">
        <f>Invoice!C756</f>
        <v>0</v>
      </c>
      <c r="C754" s="80">
        <f>Invoice!B756</f>
        <v>0</v>
      </c>
      <c r="D754" s="85">
        <f t="shared" si="32"/>
        <v>0</v>
      </c>
      <c r="E754" s="85">
        <f t="shared" si="33"/>
        <v>0</v>
      </c>
      <c r="F754" s="86">
        <f>Invoice!G756</f>
        <v>0</v>
      </c>
      <c r="G754" s="87">
        <f t="shared" si="34"/>
        <v>0</v>
      </c>
    </row>
    <row r="755" spans="1:7" s="84" customFormat="1" hidden="1">
      <c r="A755" s="100" t="str">
        <f>Invoice!F757</f>
        <v>Exchange rate :</v>
      </c>
      <c r="B755" s="79">
        <f>Invoice!C757</f>
        <v>0</v>
      </c>
      <c r="C755" s="80">
        <f>Invoice!B757</f>
        <v>0</v>
      </c>
      <c r="D755" s="85">
        <f t="shared" si="32"/>
        <v>0</v>
      </c>
      <c r="E755" s="85">
        <f t="shared" si="33"/>
        <v>0</v>
      </c>
      <c r="F755" s="86">
        <f>Invoice!G757</f>
        <v>0</v>
      </c>
      <c r="G755" s="87">
        <f t="shared" si="34"/>
        <v>0</v>
      </c>
    </row>
    <row r="756" spans="1:7" s="84" customFormat="1" hidden="1">
      <c r="A756" s="100" t="str">
        <f>Invoice!F758</f>
        <v>Exchange rate :</v>
      </c>
      <c r="B756" s="79">
        <f>Invoice!C758</f>
        <v>0</v>
      </c>
      <c r="C756" s="80">
        <f>Invoice!B758</f>
        <v>0</v>
      </c>
      <c r="D756" s="85">
        <f t="shared" si="32"/>
        <v>0</v>
      </c>
      <c r="E756" s="85">
        <f t="shared" si="33"/>
        <v>0</v>
      </c>
      <c r="F756" s="86">
        <f>Invoice!G758</f>
        <v>0</v>
      </c>
      <c r="G756" s="87">
        <f t="shared" si="34"/>
        <v>0</v>
      </c>
    </row>
    <row r="757" spans="1:7" s="84" customFormat="1" hidden="1">
      <c r="A757" s="100" t="str">
        <f>Invoice!F759</f>
        <v>Exchange rate :</v>
      </c>
      <c r="B757" s="79">
        <f>Invoice!C759</f>
        <v>0</v>
      </c>
      <c r="C757" s="80">
        <f>Invoice!B759</f>
        <v>0</v>
      </c>
      <c r="D757" s="85">
        <f t="shared" si="32"/>
        <v>0</v>
      </c>
      <c r="E757" s="85">
        <f t="shared" si="33"/>
        <v>0</v>
      </c>
      <c r="F757" s="86">
        <f>Invoice!G759</f>
        <v>0</v>
      </c>
      <c r="G757" s="87">
        <f t="shared" si="34"/>
        <v>0</v>
      </c>
    </row>
    <row r="758" spans="1:7" s="84" customFormat="1" hidden="1">
      <c r="A758" s="100" t="str">
        <f>Invoice!F760</f>
        <v>Exchange rate :</v>
      </c>
      <c r="B758" s="79">
        <f>Invoice!C760</f>
        <v>0</v>
      </c>
      <c r="C758" s="80">
        <f>Invoice!B760</f>
        <v>0</v>
      </c>
      <c r="D758" s="85">
        <f t="shared" si="32"/>
        <v>0</v>
      </c>
      <c r="E758" s="85">
        <f t="shared" si="33"/>
        <v>0</v>
      </c>
      <c r="F758" s="86">
        <f>Invoice!G760</f>
        <v>0</v>
      </c>
      <c r="G758" s="87">
        <f t="shared" si="34"/>
        <v>0</v>
      </c>
    </row>
    <row r="759" spans="1:7" s="84" customFormat="1" hidden="1">
      <c r="A759" s="100" t="str">
        <f>Invoice!F761</f>
        <v>Exchange rate :</v>
      </c>
      <c r="B759" s="79">
        <f>Invoice!C761</f>
        <v>0</v>
      </c>
      <c r="C759" s="80">
        <f>Invoice!B761</f>
        <v>0</v>
      </c>
      <c r="D759" s="85">
        <f t="shared" si="32"/>
        <v>0</v>
      </c>
      <c r="E759" s="85">
        <f t="shared" si="33"/>
        <v>0</v>
      </c>
      <c r="F759" s="86">
        <f>Invoice!G761</f>
        <v>0</v>
      </c>
      <c r="G759" s="87">
        <f t="shared" si="34"/>
        <v>0</v>
      </c>
    </row>
    <row r="760" spans="1:7" s="84" customFormat="1" hidden="1">
      <c r="A760" s="100" t="str">
        <f>Invoice!F762</f>
        <v>Exchange rate :</v>
      </c>
      <c r="B760" s="79">
        <f>Invoice!C762</f>
        <v>0</v>
      </c>
      <c r="C760" s="80">
        <f>Invoice!B762</f>
        <v>0</v>
      </c>
      <c r="D760" s="85">
        <f t="shared" si="32"/>
        <v>0</v>
      </c>
      <c r="E760" s="85">
        <f t="shared" si="33"/>
        <v>0</v>
      </c>
      <c r="F760" s="86">
        <f>Invoice!G762</f>
        <v>0</v>
      </c>
      <c r="G760" s="87">
        <f t="shared" si="34"/>
        <v>0</v>
      </c>
    </row>
    <row r="761" spans="1:7" s="84" customFormat="1" hidden="1">
      <c r="A761" s="100" t="str">
        <f>Invoice!F763</f>
        <v>Exchange rate :</v>
      </c>
      <c r="B761" s="79">
        <f>Invoice!C763</f>
        <v>0</v>
      </c>
      <c r="C761" s="80">
        <f>Invoice!B763</f>
        <v>0</v>
      </c>
      <c r="D761" s="85">
        <f t="shared" si="32"/>
        <v>0</v>
      </c>
      <c r="E761" s="85">
        <f t="shared" si="33"/>
        <v>0</v>
      </c>
      <c r="F761" s="86">
        <f>Invoice!G763</f>
        <v>0</v>
      </c>
      <c r="G761" s="87">
        <f t="shared" si="34"/>
        <v>0</v>
      </c>
    </row>
    <row r="762" spans="1:7" s="84" customFormat="1" hidden="1">
      <c r="A762" s="100" t="str">
        <f>Invoice!F764</f>
        <v>Exchange rate :</v>
      </c>
      <c r="B762" s="79">
        <f>Invoice!C764</f>
        <v>0</v>
      </c>
      <c r="C762" s="80">
        <f>Invoice!B764</f>
        <v>0</v>
      </c>
      <c r="D762" s="85">
        <f t="shared" si="32"/>
        <v>0</v>
      </c>
      <c r="E762" s="85">
        <f t="shared" si="33"/>
        <v>0</v>
      </c>
      <c r="F762" s="86">
        <f>Invoice!G764</f>
        <v>0</v>
      </c>
      <c r="G762" s="87">
        <f t="shared" si="34"/>
        <v>0</v>
      </c>
    </row>
    <row r="763" spans="1:7" s="84" customFormat="1" hidden="1">
      <c r="A763" s="100" t="str">
        <f>Invoice!F765</f>
        <v>Exchange rate :</v>
      </c>
      <c r="B763" s="79">
        <f>Invoice!C765</f>
        <v>0</v>
      </c>
      <c r="C763" s="80">
        <f>Invoice!B765</f>
        <v>0</v>
      </c>
      <c r="D763" s="85">
        <f t="shared" si="32"/>
        <v>0</v>
      </c>
      <c r="E763" s="85">
        <f t="shared" si="33"/>
        <v>0</v>
      </c>
      <c r="F763" s="86">
        <f>Invoice!G765</f>
        <v>0</v>
      </c>
      <c r="G763" s="87">
        <f t="shared" si="34"/>
        <v>0</v>
      </c>
    </row>
    <row r="764" spans="1:7" s="84" customFormat="1" hidden="1">
      <c r="A764" s="100" t="str">
        <f>Invoice!F766</f>
        <v>Exchange rate :</v>
      </c>
      <c r="B764" s="79">
        <f>Invoice!C766</f>
        <v>0</v>
      </c>
      <c r="C764" s="80">
        <f>Invoice!B766</f>
        <v>0</v>
      </c>
      <c r="D764" s="85">
        <f t="shared" si="32"/>
        <v>0</v>
      </c>
      <c r="E764" s="85">
        <f t="shared" si="33"/>
        <v>0</v>
      </c>
      <c r="F764" s="86">
        <f>Invoice!G766</f>
        <v>0</v>
      </c>
      <c r="G764" s="87">
        <f t="shared" si="34"/>
        <v>0</v>
      </c>
    </row>
    <row r="765" spans="1:7" s="84" customFormat="1" hidden="1">
      <c r="A765" s="100" t="str">
        <f>Invoice!F767</f>
        <v>Exchange rate :</v>
      </c>
      <c r="B765" s="79">
        <f>Invoice!C767</f>
        <v>0</v>
      </c>
      <c r="C765" s="80">
        <f>Invoice!B767</f>
        <v>0</v>
      </c>
      <c r="D765" s="85">
        <f t="shared" si="32"/>
        <v>0</v>
      </c>
      <c r="E765" s="85">
        <f t="shared" si="33"/>
        <v>0</v>
      </c>
      <c r="F765" s="86">
        <f>Invoice!G767</f>
        <v>0</v>
      </c>
      <c r="G765" s="87">
        <f t="shared" si="34"/>
        <v>0</v>
      </c>
    </row>
    <row r="766" spans="1:7" s="84" customFormat="1" hidden="1">
      <c r="A766" s="100" t="str">
        <f>Invoice!F768</f>
        <v>Exchange rate :</v>
      </c>
      <c r="B766" s="79">
        <f>Invoice!C768</f>
        <v>0</v>
      </c>
      <c r="C766" s="80">
        <f>Invoice!B768</f>
        <v>0</v>
      </c>
      <c r="D766" s="85">
        <f t="shared" si="32"/>
        <v>0</v>
      </c>
      <c r="E766" s="85">
        <f t="shared" si="33"/>
        <v>0</v>
      </c>
      <c r="F766" s="86">
        <f>Invoice!G768</f>
        <v>0</v>
      </c>
      <c r="G766" s="87">
        <f t="shared" si="34"/>
        <v>0</v>
      </c>
    </row>
    <row r="767" spans="1:7" s="84" customFormat="1" hidden="1">
      <c r="A767" s="100" t="str">
        <f>Invoice!F769</f>
        <v>Exchange rate :</v>
      </c>
      <c r="B767" s="79">
        <f>Invoice!C769</f>
        <v>0</v>
      </c>
      <c r="C767" s="80">
        <f>Invoice!B769</f>
        <v>0</v>
      </c>
      <c r="D767" s="85">
        <f t="shared" si="32"/>
        <v>0</v>
      </c>
      <c r="E767" s="85">
        <f t="shared" si="33"/>
        <v>0</v>
      </c>
      <c r="F767" s="86">
        <f>Invoice!G769</f>
        <v>0</v>
      </c>
      <c r="G767" s="87">
        <f t="shared" si="34"/>
        <v>0</v>
      </c>
    </row>
    <row r="768" spans="1:7" s="84" customFormat="1" hidden="1">
      <c r="A768" s="100" t="str">
        <f>Invoice!F770</f>
        <v>Exchange rate :</v>
      </c>
      <c r="B768" s="79">
        <f>Invoice!C770</f>
        <v>0</v>
      </c>
      <c r="C768" s="80">
        <f>Invoice!B770</f>
        <v>0</v>
      </c>
      <c r="D768" s="85">
        <f t="shared" si="32"/>
        <v>0</v>
      </c>
      <c r="E768" s="85">
        <f t="shared" si="33"/>
        <v>0</v>
      </c>
      <c r="F768" s="86">
        <f>Invoice!G770</f>
        <v>0</v>
      </c>
      <c r="G768" s="87">
        <f t="shared" si="34"/>
        <v>0</v>
      </c>
    </row>
    <row r="769" spans="1:7" s="84" customFormat="1" hidden="1">
      <c r="A769" s="100" t="str">
        <f>Invoice!F771</f>
        <v>Exchange rate :</v>
      </c>
      <c r="B769" s="79">
        <f>Invoice!C771</f>
        <v>0</v>
      </c>
      <c r="C769" s="80">
        <f>Invoice!B771</f>
        <v>0</v>
      </c>
      <c r="D769" s="85">
        <f t="shared" ref="D769:D832" si="35">F769/$D$14</f>
        <v>0</v>
      </c>
      <c r="E769" s="85">
        <f t="shared" ref="E769:E832" si="36">G769/$D$14</f>
        <v>0</v>
      </c>
      <c r="F769" s="86">
        <f>Invoice!G771</f>
        <v>0</v>
      </c>
      <c r="G769" s="87">
        <f t="shared" ref="G769:G832" si="37">C769*F769</f>
        <v>0</v>
      </c>
    </row>
    <row r="770" spans="1:7" s="84" customFormat="1" hidden="1">
      <c r="A770" s="100" t="str">
        <f>Invoice!F772</f>
        <v>Exchange rate :</v>
      </c>
      <c r="B770" s="79">
        <f>Invoice!C772</f>
        <v>0</v>
      </c>
      <c r="C770" s="80">
        <f>Invoice!B772</f>
        <v>0</v>
      </c>
      <c r="D770" s="85">
        <f t="shared" si="35"/>
        <v>0</v>
      </c>
      <c r="E770" s="85">
        <f t="shared" si="36"/>
        <v>0</v>
      </c>
      <c r="F770" s="86">
        <f>Invoice!G772</f>
        <v>0</v>
      </c>
      <c r="G770" s="87">
        <f t="shared" si="37"/>
        <v>0</v>
      </c>
    </row>
    <row r="771" spans="1:7" s="84" customFormat="1" hidden="1">
      <c r="A771" s="100" t="str">
        <f>Invoice!F773</f>
        <v>Exchange rate :</v>
      </c>
      <c r="B771" s="79">
        <f>Invoice!C773</f>
        <v>0</v>
      </c>
      <c r="C771" s="80">
        <f>Invoice!B773</f>
        <v>0</v>
      </c>
      <c r="D771" s="85">
        <f t="shared" si="35"/>
        <v>0</v>
      </c>
      <c r="E771" s="85">
        <f t="shared" si="36"/>
        <v>0</v>
      </c>
      <c r="F771" s="86">
        <f>Invoice!G773</f>
        <v>0</v>
      </c>
      <c r="G771" s="87">
        <f t="shared" si="37"/>
        <v>0</v>
      </c>
    </row>
    <row r="772" spans="1:7" s="84" customFormat="1" hidden="1">
      <c r="A772" s="100" t="str">
        <f>Invoice!F774</f>
        <v>Exchange rate :</v>
      </c>
      <c r="B772" s="79">
        <f>Invoice!C774</f>
        <v>0</v>
      </c>
      <c r="C772" s="80">
        <f>Invoice!B774</f>
        <v>0</v>
      </c>
      <c r="D772" s="85">
        <f t="shared" si="35"/>
        <v>0</v>
      </c>
      <c r="E772" s="85">
        <f t="shared" si="36"/>
        <v>0</v>
      </c>
      <c r="F772" s="86">
        <f>Invoice!G774</f>
        <v>0</v>
      </c>
      <c r="G772" s="87">
        <f t="shared" si="37"/>
        <v>0</v>
      </c>
    </row>
    <row r="773" spans="1:7" s="84" customFormat="1" hidden="1">
      <c r="A773" s="100" t="str">
        <f>Invoice!F775</f>
        <v>Exchange rate :</v>
      </c>
      <c r="B773" s="79">
        <f>Invoice!C775</f>
        <v>0</v>
      </c>
      <c r="C773" s="80">
        <f>Invoice!B775</f>
        <v>0</v>
      </c>
      <c r="D773" s="85">
        <f t="shared" si="35"/>
        <v>0</v>
      </c>
      <c r="E773" s="85">
        <f t="shared" si="36"/>
        <v>0</v>
      </c>
      <c r="F773" s="86">
        <f>Invoice!G775</f>
        <v>0</v>
      </c>
      <c r="G773" s="87">
        <f t="shared" si="37"/>
        <v>0</v>
      </c>
    </row>
    <row r="774" spans="1:7" s="84" customFormat="1" hidden="1">
      <c r="A774" s="100" t="str">
        <f>Invoice!F776</f>
        <v>Exchange rate :</v>
      </c>
      <c r="B774" s="79">
        <f>Invoice!C776</f>
        <v>0</v>
      </c>
      <c r="C774" s="80">
        <f>Invoice!B776</f>
        <v>0</v>
      </c>
      <c r="D774" s="85">
        <f t="shared" si="35"/>
        <v>0</v>
      </c>
      <c r="E774" s="85">
        <f t="shared" si="36"/>
        <v>0</v>
      </c>
      <c r="F774" s="86">
        <f>Invoice!G776</f>
        <v>0</v>
      </c>
      <c r="G774" s="87">
        <f t="shared" si="37"/>
        <v>0</v>
      </c>
    </row>
    <row r="775" spans="1:7" s="84" customFormat="1" hidden="1">
      <c r="A775" s="100" t="str">
        <f>Invoice!F777</f>
        <v>Exchange rate :</v>
      </c>
      <c r="B775" s="79">
        <f>Invoice!C777</f>
        <v>0</v>
      </c>
      <c r="C775" s="80">
        <f>Invoice!B777</f>
        <v>0</v>
      </c>
      <c r="D775" s="85">
        <f t="shared" si="35"/>
        <v>0</v>
      </c>
      <c r="E775" s="85">
        <f t="shared" si="36"/>
        <v>0</v>
      </c>
      <c r="F775" s="86">
        <f>Invoice!G777</f>
        <v>0</v>
      </c>
      <c r="G775" s="87">
        <f t="shared" si="37"/>
        <v>0</v>
      </c>
    </row>
    <row r="776" spans="1:7" s="84" customFormat="1" hidden="1">
      <c r="A776" s="100" t="str">
        <f>Invoice!F778</f>
        <v>Exchange rate :</v>
      </c>
      <c r="B776" s="79">
        <f>Invoice!C778</f>
        <v>0</v>
      </c>
      <c r="C776" s="80">
        <f>Invoice!B778</f>
        <v>0</v>
      </c>
      <c r="D776" s="85">
        <f t="shared" si="35"/>
        <v>0</v>
      </c>
      <c r="E776" s="85">
        <f t="shared" si="36"/>
        <v>0</v>
      </c>
      <c r="F776" s="86">
        <f>Invoice!G778</f>
        <v>0</v>
      </c>
      <c r="G776" s="87">
        <f t="shared" si="37"/>
        <v>0</v>
      </c>
    </row>
    <row r="777" spans="1:7" s="84" customFormat="1" hidden="1">
      <c r="A777" s="100" t="str">
        <f>Invoice!F779</f>
        <v>Exchange rate :</v>
      </c>
      <c r="B777" s="79">
        <f>Invoice!C779</f>
        <v>0</v>
      </c>
      <c r="C777" s="80">
        <f>Invoice!B779</f>
        <v>0</v>
      </c>
      <c r="D777" s="85">
        <f t="shared" si="35"/>
        <v>0</v>
      </c>
      <c r="E777" s="85">
        <f t="shared" si="36"/>
        <v>0</v>
      </c>
      <c r="F777" s="86">
        <f>Invoice!G779</f>
        <v>0</v>
      </c>
      <c r="G777" s="87">
        <f t="shared" si="37"/>
        <v>0</v>
      </c>
    </row>
    <row r="778" spans="1:7" s="84" customFormat="1" hidden="1">
      <c r="A778" s="100" t="str">
        <f>Invoice!F780</f>
        <v>Exchange rate :</v>
      </c>
      <c r="B778" s="79">
        <f>Invoice!C780</f>
        <v>0</v>
      </c>
      <c r="C778" s="80">
        <f>Invoice!B780</f>
        <v>0</v>
      </c>
      <c r="D778" s="85">
        <f t="shared" si="35"/>
        <v>0</v>
      </c>
      <c r="E778" s="85">
        <f t="shared" si="36"/>
        <v>0</v>
      </c>
      <c r="F778" s="86">
        <f>Invoice!G780</f>
        <v>0</v>
      </c>
      <c r="G778" s="87">
        <f t="shared" si="37"/>
        <v>0</v>
      </c>
    </row>
    <row r="779" spans="1:7" s="84" customFormat="1" hidden="1">
      <c r="A779" s="100" t="str">
        <f>Invoice!F781</f>
        <v>Exchange rate :</v>
      </c>
      <c r="B779" s="79">
        <f>Invoice!C781</f>
        <v>0</v>
      </c>
      <c r="C779" s="80">
        <f>Invoice!B781</f>
        <v>0</v>
      </c>
      <c r="D779" s="85">
        <f t="shared" si="35"/>
        <v>0</v>
      </c>
      <c r="E779" s="85">
        <f t="shared" si="36"/>
        <v>0</v>
      </c>
      <c r="F779" s="86">
        <f>Invoice!G781</f>
        <v>0</v>
      </c>
      <c r="G779" s="87">
        <f t="shared" si="37"/>
        <v>0</v>
      </c>
    </row>
    <row r="780" spans="1:7" s="84" customFormat="1" hidden="1">
      <c r="A780" s="100" t="str">
        <f>Invoice!F782</f>
        <v>Exchange rate :</v>
      </c>
      <c r="B780" s="79">
        <f>Invoice!C782</f>
        <v>0</v>
      </c>
      <c r="C780" s="80">
        <f>Invoice!B782</f>
        <v>0</v>
      </c>
      <c r="D780" s="85">
        <f t="shared" si="35"/>
        <v>0</v>
      </c>
      <c r="E780" s="85">
        <f t="shared" si="36"/>
        <v>0</v>
      </c>
      <c r="F780" s="86">
        <f>Invoice!G782</f>
        <v>0</v>
      </c>
      <c r="G780" s="87">
        <f t="shared" si="37"/>
        <v>0</v>
      </c>
    </row>
    <row r="781" spans="1:7" s="84" customFormat="1" hidden="1">
      <c r="A781" s="100" t="str">
        <f>Invoice!F783</f>
        <v>Exchange rate :</v>
      </c>
      <c r="B781" s="79">
        <f>Invoice!C783</f>
        <v>0</v>
      </c>
      <c r="C781" s="80">
        <f>Invoice!B783</f>
        <v>0</v>
      </c>
      <c r="D781" s="85">
        <f t="shared" si="35"/>
        <v>0</v>
      </c>
      <c r="E781" s="85">
        <f t="shared" si="36"/>
        <v>0</v>
      </c>
      <c r="F781" s="86">
        <f>Invoice!G783</f>
        <v>0</v>
      </c>
      <c r="G781" s="87">
        <f t="shared" si="37"/>
        <v>0</v>
      </c>
    </row>
    <row r="782" spans="1:7" s="84" customFormat="1" hidden="1">
      <c r="A782" s="100" t="str">
        <f>Invoice!F784</f>
        <v>Exchange rate :</v>
      </c>
      <c r="B782" s="79">
        <f>Invoice!C784</f>
        <v>0</v>
      </c>
      <c r="C782" s="80">
        <f>Invoice!B784</f>
        <v>0</v>
      </c>
      <c r="D782" s="85">
        <f t="shared" si="35"/>
        <v>0</v>
      </c>
      <c r="E782" s="85">
        <f t="shared" si="36"/>
        <v>0</v>
      </c>
      <c r="F782" s="86">
        <f>Invoice!G784</f>
        <v>0</v>
      </c>
      <c r="G782" s="87">
        <f t="shared" si="37"/>
        <v>0</v>
      </c>
    </row>
    <row r="783" spans="1:7" s="84" customFormat="1" hidden="1">
      <c r="A783" s="100" t="str">
        <f>Invoice!F785</f>
        <v>Exchange rate :</v>
      </c>
      <c r="B783" s="79">
        <f>Invoice!C785</f>
        <v>0</v>
      </c>
      <c r="C783" s="80">
        <f>Invoice!B785</f>
        <v>0</v>
      </c>
      <c r="D783" s="85">
        <f t="shared" si="35"/>
        <v>0</v>
      </c>
      <c r="E783" s="85">
        <f t="shared" si="36"/>
        <v>0</v>
      </c>
      <c r="F783" s="86">
        <f>Invoice!G785</f>
        <v>0</v>
      </c>
      <c r="G783" s="87">
        <f t="shared" si="37"/>
        <v>0</v>
      </c>
    </row>
    <row r="784" spans="1:7" s="84" customFormat="1" hidden="1">
      <c r="A784" s="100" t="str">
        <f>Invoice!F786</f>
        <v>Exchange rate :</v>
      </c>
      <c r="B784" s="79">
        <f>Invoice!C786</f>
        <v>0</v>
      </c>
      <c r="C784" s="80">
        <f>Invoice!B786</f>
        <v>0</v>
      </c>
      <c r="D784" s="85">
        <f t="shared" si="35"/>
        <v>0</v>
      </c>
      <c r="E784" s="85">
        <f t="shared" si="36"/>
        <v>0</v>
      </c>
      <c r="F784" s="86">
        <f>Invoice!G786</f>
        <v>0</v>
      </c>
      <c r="G784" s="87">
        <f t="shared" si="37"/>
        <v>0</v>
      </c>
    </row>
    <row r="785" spans="1:7" s="84" customFormat="1" hidden="1">
      <c r="A785" s="100" t="str">
        <f>Invoice!F787</f>
        <v>Exchange rate :</v>
      </c>
      <c r="B785" s="79">
        <f>Invoice!C787</f>
        <v>0</v>
      </c>
      <c r="C785" s="80">
        <f>Invoice!B787</f>
        <v>0</v>
      </c>
      <c r="D785" s="85">
        <f t="shared" si="35"/>
        <v>0</v>
      </c>
      <c r="E785" s="85">
        <f t="shared" si="36"/>
        <v>0</v>
      </c>
      <c r="F785" s="86">
        <f>Invoice!G787</f>
        <v>0</v>
      </c>
      <c r="G785" s="87">
        <f t="shared" si="37"/>
        <v>0</v>
      </c>
    </row>
    <row r="786" spans="1:7" s="84" customFormat="1" hidden="1">
      <c r="A786" s="100" t="str">
        <f>Invoice!F788</f>
        <v>Exchange rate :</v>
      </c>
      <c r="B786" s="79">
        <f>Invoice!C788</f>
        <v>0</v>
      </c>
      <c r="C786" s="80">
        <f>Invoice!B788</f>
        <v>0</v>
      </c>
      <c r="D786" s="85">
        <f t="shared" si="35"/>
        <v>0</v>
      </c>
      <c r="E786" s="85">
        <f t="shared" si="36"/>
        <v>0</v>
      </c>
      <c r="F786" s="86">
        <f>Invoice!G788</f>
        <v>0</v>
      </c>
      <c r="G786" s="87">
        <f t="shared" si="37"/>
        <v>0</v>
      </c>
    </row>
    <row r="787" spans="1:7" s="84" customFormat="1" hidden="1">
      <c r="A787" s="100" t="str">
        <f>Invoice!F789</f>
        <v>Exchange rate :</v>
      </c>
      <c r="B787" s="79">
        <f>Invoice!C789</f>
        <v>0</v>
      </c>
      <c r="C787" s="80">
        <f>Invoice!B789</f>
        <v>0</v>
      </c>
      <c r="D787" s="85">
        <f t="shared" si="35"/>
        <v>0</v>
      </c>
      <c r="E787" s="85">
        <f t="shared" si="36"/>
        <v>0</v>
      </c>
      <c r="F787" s="86">
        <f>Invoice!G789</f>
        <v>0</v>
      </c>
      <c r="G787" s="87">
        <f t="shared" si="37"/>
        <v>0</v>
      </c>
    </row>
    <row r="788" spans="1:7" s="84" customFormat="1" hidden="1">
      <c r="A788" s="100" t="str">
        <f>Invoice!F790</f>
        <v>Exchange rate :</v>
      </c>
      <c r="B788" s="79">
        <f>Invoice!C790</f>
        <v>0</v>
      </c>
      <c r="C788" s="80">
        <f>Invoice!B790</f>
        <v>0</v>
      </c>
      <c r="D788" s="85">
        <f t="shared" si="35"/>
        <v>0</v>
      </c>
      <c r="E788" s="85">
        <f t="shared" si="36"/>
        <v>0</v>
      </c>
      <c r="F788" s="86">
        <f>Invoice!G790</f>
        <v>0</v>
      </c>
      <c r="G788" s="87">
        <f t="shared" si="37"/>
        <v>0</v>
      </c>
    </row>
    <row r="789" spans="1:7" s="84" customFormat="1" hidden="1">
      <c r="A789" s="100" t="str">
        <f>Invoice!F791</f>
        <v>Exchange rate :</v>
      </c>
      <c r="B789" s="79">
        <f>Invoice!C791</f>
        <v>0</v>
      </c>
      <c r="C789" s="80">
        <f>Invoice!B791</f>
        <v>0</v>
      </c>
      <c r="D789" s="85">
        <f t="shared" si="35"/>
        <v>0</v>
      </c>
      <c r="E789" s="85">
        <f t="shared" si="36"/>
        <v>0</v>
      </c>
      <c r="F789" s="86">
        <f>Invoice!G791</f>
        <v>0</v>
      </c>
      <c r="G789" s="87">
        <f t="shared" si="37"/>
        <v>0</v>
      </c>
    </row>
    <row r="790" spans="1:7" s="84" customFormat="1" hidden="1">
      <c r="A790" s="100" t="str">
        <f>Invoice!F792</f>
        <v>Exchange rate :</v>
      </c>
      <c r="B790" s="79">
        <f>Invoice!C792</f>
        <v>0</v>
      </c>
      <c r="C790" s="80">
        <f>Invoice!B792</f>
        <v>0</v>
      </c>
      <c r="D790" s="85">
        <f t="shared" si="35"/>
        <v>0</v>
      </c>
      <c r="E790" s="85">
        <f t="shared" si="36"/>
        <v>0</v>
      </c>
      <c r="F790" s="86">
        <f>Invoice!G792</f>
        <v>0</v>
      </c>
      <c r="G790" s="87">
        <f t="shared" si="37"/>
        <v>0</v>
      </c>
    </row>
    <row r="791" spans="1:7" s="84" customFormat="1" hidden="1">
      <c r="A791" s="100" t="str">
        <f>Invoice!F793</f>
        <v>Exchange rate :</v>
      </c>
      <c r="B791" s="79">
        <f>Invoice!C793</f>
        <v>0</v>
      </c>
      <c r="C791" s="80">
        <f>Invoice!B793</f>
        <v>0</v>
      </c>
      <c r="D791" s="85">
        <f t="shared" si="35"/>
        <v>0</v>
      </c>
      <c r="E791" s="85">
        <f t="shared" si="36"/>
        <v>0</v>
      </c>
      <c r="F791" s="86">
        <f>Invoice!G793</f>
        <v>0</v>
      </c>
      <c r="G791" s="87">
        <f t="shared" si="37"/>
        <v>0</v>
      </c>
    </row>
    <row r="792" spans="1:7" s="84" customFormat="1" hidden="1">
      <c r="A792" s="100" t="str">
        <f>Invoice!F794</f>
        <v>Exchange rate :</v>
      </c>
      <c r="B792" s="79">
        <f>Invoice!C794</f>
        <v>0</v>
      </c>
      <c r="C792" s="80">
        <f>Invoice!B794</f>
        <v>0</v>
      </c>
      <c r="D792" s="85">
        <f t="shared" si="35"/>
        <v>0</v>
      </c>
      <c r="E792" s="85">
        <f t="shared" si="36"/>
        <v>0</v>
      </c>
      <c r="F792" s="86">
        <f>Invoice!G794</f>
        <v>0</v>
      </c>
      <c r="G792" s="87">
        <f t="shared" si="37"/>
        <v>0</v>
      </c>
    </row>
    <row r="793" spans="1:7" s="84" customFormat="1" hidden="1">
      <c r="A793" s="100" t="str">
        <f>Invoice!F795</f>
        <v>Exchange rate :</v>
      </c>
      <c r="B793" s="79">
        <f>Invoice!C795</f>
        <v>0</v>
      </c>
      <c r="C793" s="80">
        <f>Invoice!B795</f>
        <v>0</v>
      </c>
      <c r="D793" s="85">
        <f t="shared" si="35"/>
        <v>0</v>
      </c>
      <c r="E793" s="85">
        <f t="shared" si="36"/>
        <v>0</v>
      </c>
      <c r="F793" s="86">
        <f>Invoice!G795</f>
        <v>0</v>
      </c>
      <c r="G793" s="87">
        <f t="shared" si="37"/>
        <v>0</v>
      </c>
    </row>
    <row r="794" spans="1:7" s="84" customFormat="1" hidden="1">
      <c r="A794" s="100" t="str">
        <f>Invoice!F796</f>
        <v>Exchange rate :</v>
      </c>
      <c r="B794" s="79">
        <f>Invoice!C796</f>
        <v>0</v>
      </c>
      <c r="C794" s="80">
        <f>Invoice!B796</f>
        <v>0</v>
      </c>
      <c r="D794" s="85">
        <f t="shared" si="35"/>
        <v>0</v>
      </c>
      <c r="E794" s="85">
        <f t="shared" si="36"/>
        <v>0</v>
      </c>
      <c r="F794" s="86">
        <f>Invoice!G796</f>
        <v>0</v>
      </c>
      <c r="G794" s="87">
        <f t="shared" si="37"/>
        <v>0</v>
      </c>
    </row>
    <row r="795" spans="1:7" s="84" customFormat="1" hidden="1">
      <c r="A795" s="100" t="str">
        <f>Invoice!F797</f>
        <v>Exchange rate :</v>
      </c>
      <c r="B795" s="79">
        <f>Invoice!C797</f>
        <v>0</v>
      </c>
      <c r="C795" s="80">
        <f>Invoice!B797</f>
        <v>0</v>
      </c>
      <c r="D795" s="85">
        <f t="shared" si="35"/>
        <v>0</v>
      </c>
      <c r="E795" s="85">
        <f t="shared" si="36"/>
        <v>0</v>
      </c>
      <c r="F795" s="86">
        <f>Invoice!G797</f>
        <v>0</v>
      </c>
      <c r="G795" s="87">
        <f t="shared" si="37"/>
        <v>0</v>
      </c>
    </row>
    <row r="796" spans="1:7" s="84" customFormat="1" hidden="1">
      <c r="A796" s="100" t="str">
        <f>Invoice!F798</f>
        <v>Exchange rate :</v>
      </c>
      <c r="B796" s="79">
        <f>Invoice!C798</f>
        <v>0</v>
      </c>
      <c r="C796" s="80">
        <f>Invoice!B798</f>
        <v>0</v>
      </c>
      <c r="D796" s="85">
        <f t="shared" si="35"/>
        <v>0</v>
      </c>
      <c r="E796" s="85">
        <f t="shared" si="36"/>
        <v>0</v>
      </c>
      <c r="F796" s="86">
        <f>Invoice!G798</f>
        <v>0</v>
      </c>
      <c r="G796" s="87">
        <f t="shared" si="37"/>
        <v>0</v>
      </c>
    </row>
    <row r="797" spans="1:7" s="84" customFormat="1" hidden="1">
      <c r="A797" s="100" t="str">
        <f>Invoice!F799</f>
        <v>Exchange rate :</v>
      </c>
      <c r="B797" s="79">
        <f>Invoice!C799</f>
        <v>0</v>
      </c>
      <c r="C797" s="80">
        <f>Invoice!B799</f>
        <v>0</v>
      </c>
      <c r="D797" s="85">
        <f t="shared" si="35"/>
        <v>0</v>
      </c>
      <c r="E797" s="85">
        <f t="shared" si="36"/>
        <v>0</v>
      </c>
      <c r="F797" s="86">
        <f>Invoice!G799</f>
        <v>0</v>
      </c>
      <c r="G797" s="87">
        <f t="shared" si="37"/>
        <v>0</v>
      </c>
    </row>
    <row r="798" spans="1:7" s="84" customFormat="1" hidden="1">
      <c r="A798" s="100" t="str">
        <f>Invoice!F800</f>
        <v>Exchange rate :</v>
      </c>
      <c r="B798" s="79">
        <f>Invoice!C800</f>
        <v>0</v>
      </c>
      <c r="C798" s="80">
        <f>Invoice!B800</f>
        <v>0</v>
      </c>
      <c r="D798" s="85">
        <f t="shared" si="35"/>
        <v>0</v>
      </c>
      <c r="E798" s="85">
        <f t="shared" si="36"/>
        <v>0</v>
      </c>
      <c r="F798" s="86">
        <f>Invoice!G800</f>
        <v>0</v>
      </c>
      <c r="G798" s="87">
        <f t="shared" si="37"/>
        <v>0</v>
      </c>
    </row>
    <row r="799" spans="1:7" s="84" customFormat="1" hidden="1">
      <c r="A799" s="100" t="str">
        <f>Invoice!F801</f>
        <v>Exchange rate :</v>
      </c>
      <c r="B799" s="79">
        <f>Invoice!C801</f>
        <v>0</v>
      </c>
      <c r="C799" s="80">
        <f>Invoice!B801</f>
        <v>0</v>
      </c>
      <c r="D799" s="85">
        <f t="shared" si="35"/>
        <v>0</v>
      </c>
      <c r="E799" s="85">
        <f t="shared" si="36"/>
        <v>0</v>
      </c>
      <c r="F799" s="86">
        <f>Invoice!G801</f>
        <v>0</v>
      </c>
      <c r="G799" s="87">
        <f t="shared" si="37"/>
        <v>0</v>
      </c>
    </row>
    <row r="800" spans="1:7" s="84" customFormat="1" hidden="1">
      <c r="A800" s="100" t="str">
        <f>Invoice!F802</f>
        <v>Exchange rate :</v>
      </c>
      <c r="B800" s="79">
        <f>Invoice!C802</f>
        <v>0</v>
      </c>
      <c r="C800" s="80">
        <f>Invoice!B802</f>
        <v>0</v>
      </c>
      <c r="D800" s="85">
        <f t="shared" si="35"/>
        <v>0</v>
      </c>
      <c r="E800" s="85">
        <f t="shared" si="36"/>
        <v>0</v>
      </c>
      <c r="F800" s="86">
        <f>Invoice!G802</f>
        <v>0</v>
      </c>
      <c r="G800" s="87">
        <f t="shared" si="37"/>
        <v>0</v>
      </c>
    </row>
    <row r="801" spans="1:7" s="84" customFormat="1" hidden="1">
      <c r="A801" s="100" t="str">
        <f>Invoice!F803</f>
        <v>Exchange rate :</v>
      </c>
      <c r="B801" s="79">
        <f>Invoice!C803</f>
        <v>0</v>
      </c>
      <c r="C801" s="80">
        <f>Invoice!B803</f>
        <v>0</v>
      </c>
      <c r="D801" s="85">
        <f t="shared" si="35"/>
        <v>0</v>
      </c>
      <c r="E801" s="85">
        <f t="shared" si="36"/>
        <v>0</v>
      </c>
      <c r="F801" s="86">
        <f>Invoice!G803</f>
        <v>0</v>
      </c>
      <c r="G801" s="87">
        <f t="shared" si="37"/>
        <v>0</v>
      </c>
    </row>
    <row r="802" spans="1:7" s="84" customFormat="1" hidden="1">
      <c r="A802" s="100" t="str">
        <f>Invoice!F804</f>
        <v>Exchange rate :</v>
      </c>
      <c r="B802" s="79">
        <f>Invoice!C804</f>
        <v>0</v>
      </c>
      <c r="C802" s="80">
        <f>Invoice!B804</f>
        <v>0</v>
      </c>
      <c r="D802" s="85">
        <f t="shared" si="35"/>
        <v>0</v>
      </c>
      <c r="E802" s="85">
        <f t="shared" si="36"/>
        <v>0</v>
      </c>
      <c r="F802" s="86">
        <f>Invoice!G804</f>
        <v>0</v>
      </c>
      <c r="G802" s="87">
        <f t="shared" si="37"/>
        <v>0</v>
      </c>
    </row>
    <row r="803" spans="1:7" s="84" customFormat="1" hidden="1">
      <c r="A803" s="100" t="str">
        <f>Invoice!F805</f>
        <v>Exchange rate :</v>
      </c>
      <c r="B803" s="79">
        <f>Invoice!C805</f>
        <v>0</v>
      </c>
      <c r="C803" s="80">
        <f>Invoice!B805</f>
        <v>0</v>
      </c>
      <c r="D803" s="85">
        <f t="shared" si="35"/>
        <v>0</v>
      </c>
      <c r="E803" s="85">
        <f t="shared" si="36"/>
        <v>0</v>
      </c>
      <c r="F803" s="86">
        <f>Invoice!G805</f>
        <v>0</v>
      </c>
      <c r="G803" s="87">
        <f t="shared" si="37"/>
        <v>0</v>
      </c>
    </row>
    <row r="804" spans="1:7" s="84" customFormat="1" hidden="1">
      <c r="A804" s="100" t="str">
        <f>Invoice!F806</f>
        <v>Exchange rate :</v>
      </c>
      <c r="B804" s="79">
        <f>Invoice!C806</f>
        <v>0</v>
      </c>
      <c r="C804" s="80">
        <f>Invoice!B806</f>
        <v>0</v>
      </c>
      <c r="D804" s="85">
        <f t="shared" si="35"/>
        <v>0</v>
      </c>
      <c r="E804" s="85">
        <f t="shared" si="36"/>
        <v>0</v>
      </c>
      <c r="F804" s="86">
        <f>Invoice!G806</f>
        <v>0</v>
      </c>
      <c r="G804" s="87">
        <f t="shared" si="37"/>
        <v>0</v>
      </c>
    </row>
    <row r="805" spans="1:7" s="84" customFormat="1" hidden="1">
      <c r="A805" s="100" t="str">
        <f>Invoice!F807</f>
        <v>Exchange rate :</v>
      </c>
      <c r="B805" s="79">
        <f>Invoice!C807</f>
        <v>0</v>
      </c>
      <c r="C805" s="80">
        <f>Invoice!B807</f>
        <v>0</v>
      </c>
      <c r="D805" s="85">
        <f t="shared" si="35"/>
        <v>0</v>
      </c>
      <c r="E805" s="85">
        <f t="shared" si="36"/>
        <v>0</v>
      </c>
      <c r="F805" s="86">
        <f>Invoice!G807</f>
        <v>0</v>
      </c>
      <c r="G805" s="87">
        <f t="shared" si="37"/>
        <v>0</v>
      </c>
    </row>
    <row r="806" spans="1:7" s="84" customFormat="1" hidden="1">
      <c r="A806" s="100" t="str">
        <f>Invoice!F808</f>
        <v>Exchange rate :</v>
      </c>
      <c r="B806" s="79">
        <f>Invoice!C808</f>
        <v>0</v>
      </c>
      <c r="C806" s="80">
        <f>Invoice!B808</f>
        <v>0</v>
      </c>
      <c r="D806" s="85">
        <f t="shared" si="35"/>
        <v>0</v>
      </c>
      <c r="E806" s="85">
        <f t="shared" si="36"/>
        <v>0</v>
      </c>
      <c r="F806" s="86">
        <f>Invoice!G808</f>
        <v>0</v>
      </c>
      <c r="G806" s="87">
        <f t="shared" si="37"/>
        <v>0</v>
      </c>
    </row>
    <row r="807" spans="1:7" s="84" customFormat="1" hidden="1">
      <c r="A807" s="100" t="str">
        <f>Invoice!F809</f>
        <v>Exchange rate :</v>
      </c>
      <c r="B807" s="79">
        <f>Invoice!C809</f>
        <v>0</v>
      </c>
      <c r="C807" s="80">
        <f>Invoice!B809</f>
        <v>0</v>
      </c>
      <c r="D807" s="85">
        <f t="shared" si="35"/>
        <v>0</v>
      </c>
      <c r="E807" s="85">
        <f t="shared" si="36"/>
        <v>0</v>
      </c>
      <c r="F807" s="86">
        <f>Invoice!G809</f>
        <v>0</v>
      </c>
      <c r="G807" s="87">
        <f t="shared" si="37"/>
        <v>0</v>
      </c>
    </row>
    <row r="808" spans="1:7" s="84" customFormat="1" hidden="1">
      <c r="A808" s="100" t="str">
        <f>Invoice!F810</f>
        <v>Exchange rate :</v>
      </c>
      <c r="B808" s="79">
        <f>Invoice!C810</f>
        <v>0</v>
      </c>
      <c r="C808" s="80">
        <f>Invoice!B810</f>
        <v>0</v>
      </c>
      <c r="D808" s="85">
        <f t="shared" si="35"/>
        <v>0</v>
      </c>
      <c r="E808" s="85">
        <f t="shared" si="36"/>
        <v>0</v>
      </c>
      <c r="F808" s="86">
        <f>Invoice!G810</f>
        <v>0</v>
      </c>
      <c r="G808" s="87">
        <f t="shared" si="37"/>
        <v>0</v>
      </c>
    </row>
    <row r="809" spans="1:7" s="84" customFormat="1" hidden="1">
      <c r="A809" s="100" t="str">
        <f>Invoice!F811</f>
        <v>Exchange rate :</v>
      </c>
      <c r="B809" s="79">
        <f>Invoice!C811</f>
        <v>0</v>
      </c>
      <c r="C809" s="80">
        <f>Invoice!B811</f>
        <v>0</v>
      </c>
      <c r="D809" s="85">
        <f t="shared" si="35"/>
        <v>0</v>
      </c>
      <c r="E809" s="85">
        <f t="shared" si="36"/>
        <v>0</v>
      </c>
      <c r="F809" s="86">
        <f>Invoice!G811</f>
        <v>0</v>
      </c>
      <c r="G809" s="87">
        <f t="shared" si="37"/>
        <v>0</v>
      </c>
    </row>
    <row r="810" spans="1:7" s="84" customFormat="1" hidden="1">
      <c r="A810" s="100" t="str">
        <f>Invoice!F812</f>
        <v>Exchange rate :</v>
      </c>
      <c r="B810" s="79">
        <f>Invoice!C812</f>
        <v>0</v>
      </c>
      <c r="C810" s="80">
        <f>Invoice!B812</f>
        <v>0</v>
      </c>
      <c r="D810" s="85">
        <f t="shared" si="35"/>
        <v>0</v>
      </c>
      <c r="E810" s="85">
        <f t="shared" si="36"/>
        <v>0</v>
      </c>
      <c r="F810" s="86">
        <f>Invoice!G812</f>
        <v>0</v>
      </c>
      <c r="G810" s="87">
        <f t="shared" si="37"/>
        <v>0</v>
      </c>
    </row>
    <row r="811" spans="1:7" s="84" customFormat="1" hidden="1">
      <c r="A811" s="100" t="str">
        <f>Invoice!F813</f>
        <v>Exchange rate :</v>
      </c>
      <c r="B811" s="79">
        <f>Invoice!C813</f>
        <v>0</v>
      </c>
      <c r="C811" s="80">
        <f>Invoice!B813</f>
        <v>0</v>
      </c>
      <c r="D811" s="85">
        <f t="shared" si="35"/>
        <v>0</v>
      </c>
      <c r="E811" s="85">
        <f t="shared" si="36"/>
        <v>0</v>
      </c>
      <c r="F811" s="86">
        <f>Invoice!G813</f>
        <v>0</v>
      </c>
      <c r="G811" s="87">
        <f t="shared" si="37"/>
        <v>0</v>
      </c>
    </row>
    <row r="812" spans="1:7" s="84" customFormat="1" hidden="1">
      <c r="A812" s="100" t="str">
        <f>Invoice!F814</f>
        <v>Exchange rate :</v>
      </c>
      <c r="B812" s="79">
        <f>Invoice!C814</f>
        <v>0</v>
      </c>
      <c r="C812" s="80">
        <f>Invoice!B814</f>
        <v>0</v>
      </c>
      <c r="D812" s="85">
        <f t="shared" si="35"/>
        <v>0</v>
      </c>
      <c r="E812" s="85">
        <f t="shared" si="36"/>
        <v>0</v>
      </c>
      <c r="F812" s="86">
        <f>Invoice!G814</f>
        <v>0</v>
      </c>
      <c r="G812" s="87">
        <f t="shared" si="37"/>
        <v>0</v>
      </c>
    </row>
    <row r="813" spans="1:7" s="84" customFormat="1" hidden="1">
      <c r="A813" s="100" t="str">
        <f>Invoice!F815</f>
        <v>Exchange rate :</v>
      </c>
      <c r="B813" s="79">
        <f>Invoice!C815</f>
        <v>0</v>
      </c>
      <c r="C813" s="80">
        <f>Invoice!B815</f>
        <v>0</v>
      </c>
      <c r="D813" s="85">
        <f t="shared" si="35"/>
        <v>0</v>
      </c>
      <c r="E813" s="85">
        <f t="shared" si="36"/>
        <v>0</v>
      </c>
      <c r="F813" s="86">
        <f>Invoice!G815</f>
        <v>0</v>
      </c>
      <c r="G813" s="87">
        <f t="shared" si="37"/>
        <v>0</v>
      </c>
    </row>
    <row r="814" spans="1:7" s="84" customFormat="1" hidden="1">
      <c r="A814" s="100" t="str">
        <f>Invoice!F816</f>
        <v>Exchange rate :</v>
      </c>
      <c r="B814" s="79">
        <f>Invoice!C816</f>
        <v>0</v>
      </c>
      <c r="C814" s="80">
        <f>Invoice!B816</f>
        <v>0</v>
      </c>
      <c r="D814" s="85">
        <f t="shared" si="35"/>
        <v>0</v>
      </c>
      <c r="E814" s="85">
        <f t="shared" si="36"/>
        <v>0</v>
      </c>
      <c r="F814" s="86">
        <f>Invoice!G816</f>
        <v>0</v>
      </c>
      <c r="G814" s="87">
        <f t="shared" si="37"/>
        <v>0</v>
      </c>
    </row>
    <row r="815" spans="1:7" s="84" customFormat="1" hidden="1">
      <c r="A815" s="100" t="str">
        <f>Invoice!F817</f>
        <v>Exchange rate :</v>
      </c>
      <c r="B815" s="79">
        <f>Invoice!C817</f>
        <v>0</v>
      </c>
      <c r="C815" s="80">
        <f>Invoice!B817</f>
        <v>0</v>
      </c>
      <c r="D815" s="85">
        <f t="shared" si="35"/>
        <v>0</v>
      </c>
      <c r="E815" s="85">
        <f t="shared" si="36"/>
        <v>0</v>
      </c>
      <c r="F815" s="86">
        <f>Invoice!G817</f>
        <v>0</v>
      </c>
      <c r="G815" s="87">
        <f t="shared" si="37"/>
        <v>0</v>
      </c>
    </row>
    <row r="816" spans="1:7" s="84" customFormat="1" hidden="1">
      <c r="A816" s="100" t="str">
        <f>Invoice!F818</f>
        <v>Exchange rate :</v>
      </c>
      <c r="B816" s="79">
        <f>Invoice!C818</f>
        <v>0</v>
      </c>
      <c r="C816" s="80">
        <f>Invoice!B818</f>
        <v>0</v>
      </c>
      <c r="D816" s="85">
        <f t="shared" si="35"/>
        <v>0</v>
      </c>
      <c r="E816" s="85">
        <f t="shared" si="36"/>
        <v>0</v>
      </c>
      <c r="F816" s="86">
        <f>Invoice!G818</f>
        <v>0</v>
      </c>
      <c r="G816" s="87">
        <f t="shared" si="37"/>
        <v>0</v>
      </c>
    </row>
    <row r="817" spans="1:7" s="84" customFormat="1" hidden="1">
      <c r="A817" s="100" t="str">
        <f>Invoice!F819</f>
        <v>Exchange rate :</v>
      </c>
      <c r="B817" s="79">
        <f>Invoice!C819</f>
        <v>0</v>
      </c>
      <c r="C817" s="80">
        <f>Invoice!B819</f>
        <v>0</v>
      </c>
      <c r="D817" s="85">
        <f t="shared" si="35"/>
        <v>0</v>
      </c>
      <c r="E817" s="85">
        <f t="shared" si="36"/>
        <v>0</v>
      </c>
      <c r="F817" s="86">
        <f>Invoice!G819</f>
        <v>0</v>
      </c>
      <c r="G817" s="87">
        <f t="shared" si="37"/>
        <v>0</v>
      </c>
    </row>
    <row r="818" spans="1:7" s="84" customFormat="1" hidden="1">
      <c r="A818" s="100" t="str">
        <f>Invoice!F820</f>
        <v>Exchange rate :</v>
      </c>
      <c r="B818" s="79">
        <f>Invoice!C820</f>
        <v>0</v>
      </c>
      <c r="C818" s="80">
        <f>Invoice!B820</f>
        <v>0</v>
      </c>
      <c r="D818" s="85">
        <f t="shared" si="35"/>
        <v>0</v>
      </c>
      <c r="E818" s="85">
        <f t="shared" si="36"/>
        <v>0</v>
      </c>
      <c r="F818" s="86">
        <f>Invoice!G820</f>
        <v>0</v>
      </c>
      <c r="G818" s="87">
        <f t="shared" si="37"/>
        <v>0</v>
      </c>
    </row>
    <row r="819" spans="1:7" s="84" customFormat="1" hidden="1">
      <c r="A819" s="100" t="str">
        <f>Invoice!F821</f>
        <v>Exchange rate :</v>
      </c>
      <c r="B819" s="79">
        <f>Invoice!C821</f>
        <v>0</v>
      </c>
      <c r="C819" s="80">
        <f>Invoice!B821</f>
        <v>0</v>
      </c>
      <c r="D819" s="85">
        <f t="shared" si="35"/>
        <v>0</v>
      </c>
      <c r="E819" s="85">
        <f t="shared" si="36"/>
        <v>0</v>
      </c>
      <c r="F819" s="86">
        <f>Invoice!G821</f>
        <v>0</v>
      </c>
      <c r="G819" s="87">
        <f t="shared" si="37"/>
        <v>0</v>
      </c>
    </row>
    <row r="820" spans="1:7" s="84" customFormat="1" hidden="1">
      <c r="A820" s="100" t="str">
        <f>Invoice!F822</f>
        <v>Exchange rate :</v>
      </c>
      <c r="B820" s="79">
        <f>Invoice!C822</f>
        <v>0</v>
      </c>
      <c r="C820" s="80">
        <f>Invoice!B822</f>
        <v>0</v>
      </c>
      <c r="D820" s="85">
        <f t="shared" si="35"/>
        <v>0</v>
      </c>
      <c r="E820" s="85">
        <f t="shared" si="36"/>
        <v>0</v>
      </c>
      <c r="F820" s="86">
        <f>Invoice!G822</f>
        <v>0</v>
      </c>
      <c r="G820" s="87">
        <f t="shared" si="37"/>
        <v>0</v>
      </c>
    </row>
    <row r="821" spans="1:7" s="84" customFormat="1" hidden="1">
      <c r="A821" s="100" t="str">
        <f>Invoice!F823</f>
        <v>Exchange rate :</v>
      </c>
      <c r="B821" s="79">
        <f>Invoice!C823</f>
        <v>0</v>
      </c>
      <c r="C821" s="80">
        <f>Invoice!B823</f>
        <v>0</v>
      </c>
      <c r="D821" s="85">
        <f t="shared" si="35"/>
        <v>0</v>
      </c>
      <c r="E821" s="85">
        <f t="shared" si="36"/>
        <v>0</v>
      </c>
      <c r="F821" s="86">
        <f>Invoice!G823</f>
        <v>0</v>
      </c>
      <c r="G821" s="87">
        <f t="shared" si="37"/>
        <v>0</v>
      </c>
    </row>
    <row r="822" spans="1:7" s="84" customFormat="1" hidden="1">
      <c r="A822" s="100" t="str">
        <f>Invoice!F824</f>
        <v>Exchange rate :</v>
      </c>
      <c r="B822" s="79">
        <f>Invoice!C824</f>
        <v>0</v>
      </c>
      <c r="C822" s="80">
        <f>Invoice!B824</f>
        <v>0</v>
      </c>
      <c r="D822" s="85">
        <f t="shared" si="35"/>
        <v>0</v>
      </c>
      <c r="E822" s="85">
        <f t="shared" si="36"/>
        <v>0</v>
      </c>
      <c r="F822" s="86">
        <f>Invoice!G824</f>
        <v>0</v>
      </c>
      <c r="G822" s="87">
        <f t="shared" si="37"/>
        <v>0</v>
      </c>
    </row>
    <row r="823" spans="1:7" s="84" customFormat="1" hidden="1">
      <c r="A823" s="100" t="str">
        <f>Invoice!F825</f>
        <v>Exchange rate :</v>
      </c>
      <c r="B823" s="79">
        <f>Invoice!C825</f>
        <v>0</v>
      </c>
      <c r="C823" s="80">
        <f>Invoice!B825</f>
        <v>0</v>
      </c>
      <c r="D823" s="85">
        <f t="shared" si="35"/>
        <v>0</v>
      </c>
      <c r="E823" s="85">
        <f t="shared" si="36"/>
        <v>0</v>
      </c>
      <c r="F823" s="86">
        <f>Invoice!G825</f>
        <v>0</v>
      </c>
      <c r="G823" s="87">
        <f t="shared" si="37"/>
        <v>0</v>
      </c>
    </row>
    <row r="824" spans="1:7" s="84" customFormat="1" hidden="1">
      <c r="A824" s="100" t="str">
        <f>Invoice!F826</f>
        <v>Exchange rate :</v>
      </c>
      <c r="B824" s="79">
        <f>Invoice!C826</f>
        <v>0</v>
      </c>
      <c r="C824" s="80">
        <f>Invoice!B826</f>
        <v>0</v>
      </c>
      <c r="D824" s="85">
        <f t="shared" si="35"/>
        <v>0</v>
      </c>
      <c r="E824" s="85">
        <f t="shared" si="36"/>
        <v>0</v>
      </c>
      <c r="F824" s="86">
        <f>Invoice!G826</f>
        <v>0</v>
      </c>
      <c r="G824" s="87">
        <f t="shared" si="37"/>
        <v>0</v>
      </c>
    </row>
    <row r="825" spans="1:7" s="84" customFormat="1" hidden="1">
      <c r="A825" s="100" t="str">
        <f>Invoice!F827</f>
        <v>Exchange rate :</v>
      </c>
      <c r="B825" s="79">
        <f>Invoice!C827</f>
        <v>0</v>
      </c>
      <c r="C825" s="80">
        <f>Invoice!B827</f>
        <v>0</v>
      </c>
      <c r="D825" s="85">
        <f t="shared" si="35"/>
        <v>0</v>
      </c>
      <c r="E825" s="85">
        <f t="shared" si="36"/>
        <v>0</v>
      </c>
      <c r="F825" s="86">
        <f>Invoice!G827</f>
        <v>0</v>
      </c>
      <c r="G825" s="87">
        <f t="shared" si="37"/>
        <v>0</v>
      </c>
    </row>
    <row r="826" spans="1:7" s="84" customFormat="1" hidden="1">
      <c r="A826" s="100" t="str">
        <f>Invoice!F828</f>
        <v>Exchange rate :</v>
      </c>
      <c r="B826" s="79">
        <f>Invoice!C828</f>
        <v>0</v>
      </c>
      <c r="C826" s="80">
        <f>Invoice!B828</f>
        <v>0</v>
      </c>
      <c r="D826" s="85">
        <f t="shared" si="35"/>
        <v>0</v>
      </c>
      <c r="E826" s="85">
        <f t="shared" si="36"/>
        <v>0</v>
      </c>
      <c r="F826" s="86">
        <f>Invoice!G828</f>
        <v>0</v>
      </c>
      <c r="G826" s="87">
        <f t="shared" si="37"/>
        <v>0</v>
      </c>
    </row>
    <row r="827" spans="1:7" s="84" customFormat="1" hidden="1">
      <c r="A827" s="100" t="str">
        <f>Invoice!F829</f>
        <v>Exchange rate :</v>
      </c>
      <c r="B827" s="79">
        <f>Invoice!C829</f>
        <v>0</v>
      </c>
      <c r="C827" s="80">
        <f>Invoice!B829</f>
        <v>0</v>
      </c>
      <c r="D827" s="85">
        <f t="shared" si="35"/>
        <v>0</v>
      </c>
      <c r="E827" s="85">
        <f t="shared" si="36"/>
        <v>0</v>
      </c>
      <c r="F827" s="86">
        <f>Invoice!G829</f>
        <v>0</v>
      </c>
      <c r="G827" s="87">
        <f t="shared" si="37"/>
        <v>0</v>
      </c>
    </row>
    <row r="828" spans="1:7" s="84" customFormat="1" hidden="1">
      <c r="A828" s="100" t="str">
        <f>Invoice!F830</f>
        <v>Exchange rate :</v>
      </c>
      <c r="B828" s="79">
        <f>Invoice!C830</f>
        <v>0</v>
      </c>
      <c r="C828" s="80">
        <f>Invoice!B830</f>
        <v>0</v>
      </c>
      <c r="D828" s="85">
        <f t="shared" si="35"/>
        <v>0</v>
      </c>
      <c r="E828" s="85">
        <f t="shared" si="36"/>
        <v>0</v>
      </c>
      <c r="F828" s="86">
        <f>Invoice!G830</f>
        <v>0</v>
      </c>
      <c r="G828" s="87">
        <f t="shared" si="37"/>
        <v>0</v>
      </c>
    </row>
    <row r="829" spans="1:7" s="84" customFormat="1" hidden="1">
      <c r="A829" s="100" t="str">
        <f>Invoice!F831</f>
        <v>Exchange rate :</v>
      </c>
      <c r="B829" s="79">
        <f>Invoice!C831</f>
        <v>0</v>
      </c>
      <c r="C829" s="80">
        <f>Invoice!B831</f>
        <v>0</v>
      </c>
      <c r="D829" s="85">
        <f t="shared" si="35"/>
        <v>0</v>
      </c>
      <c r="E829" s="85">
        <f t="shared" si="36"/>
        <v>0</v>
      </c>
      <c r="F829" s="86">
        <f>Invoice!G831</f>
        <v>0</v>
      </c>
      <c r="G829" s="87">
        <f t="shared" si="37"/>
        <v>0</v>
      </c>
    </row>
    <row r="830" spans="1:7" s="84" customFormat="1" hidden="1">
      <c r="A830" s="100" t="str">
        <f>Invoice!F832</f>
        <v>Exchange rate :</v>
      </c>
      <c r="B830" s="79">
        <f>Invoice!C832</f>
        <v>0</v>
      </c>
      <c r="C830" s="80">
        <f>Invoice!B832</f>
        <v>0</v>
      </c>
      <c r="D830" s="85">
        <f t="shared" si="35"/>
        <v>0</v>
      </c>
      <c r="E830" s="85">
        <f t="shared" si="36"/>
        <v>0</v>
      </c>
      <c r="F830" s="86">
        <f>Invoice!G832</f>
        <v>0</v>
      </c>
      <c r="G830" s="87">
        <f t="shared" si="37"/>
        <v>0</v>
      </c>
    </row>
    <row r="831" spans="1:7" s="84" customFormat="1" hidden="1">
      <c r="A831" s="100" t="str">
        <f>Invoice!F833</f>
        <v>Exchange rate :</v>
      </c>
      <c r="B831" s="79">
        <f>Invoice!C833</f>
        <v>0</v>
      </c>
      <c r="C831" s="80">
        <f>Invoice!B833</f>
        <v>0</v>
      </c>
      <c r="D831" s="85">
        <f t="shared" si="35"/>
        <v>0</v>
      </c>
      <c r="E831" s="85">
        <f t="shared" si="36"/>
        <v>0</v>
      </c>
      <c r="F831" s="86">
        <f>Invoice!G833</f>
        <v>0</v>
      </c>
      <c r="G831" s="87">
        <f t="shared" si="37"/>
        <v>0</v>
      </c>
    </row>
    <row r="832" spans="1:7" s="84" customFormat="1" hidden="1">
      <c r="A832" s="100" t="str">
        <f>Invoice!F834</f>
        <v>Exchange rate :</v>
      </c>
      <c r="B832" s="79">
        <f>Invoice!C834</f>
        <v>0</v>
      </c>
      <c r="C832" s="80">
        <f>Invoice!B834</f>
        <v>0</v>
      </c>
      <c r="D832" s="85">
        <f t="shared" si="35"/>
        <v>0</v>
      </c>
      <c r="E832" s="85">
        <f t="shared" si="36"/>
        <v>0</v>
      </c>
      <c r="F832" s="86">
        <f>Invoice!G834</f>
        <v>0</v>
      </c>
      <c r="G832" s="87">
        <f t="shared" si="37"/>
        <v>0</v>
      </c>
    </row>
    <row r="833" spans="1:7" s="84" customFormat="1" hidden="1">
      <c r="A833" s="100" t="str">
        <f>Invoice!F835</f>
        <v>Exchange rate :</v>
      </c>
      <c r="B833" s="79">
        <f>Invoice!C835</f>
        <v>0</v>
      </c>
      <c r="C833" s="80">
        <f>Invoice!B835</f>
        <v>0</v>
      </c>
      <c r="D833" s="85">
        <f t="shared" ref="D833:D896" si="38">F833/$D$14</f>
        <v>0</v>
      </c>
      <c r="E833" s="85">
        <f t="shared" ref="E833:E896" si="39">G833/$D$14</f>
        <v>0</v>
      </c>
      <c r="F833" s="86">
        <f>Invoice!G835</f>
        <v>0</v>
      </c>
      <c r="G833" s="87">
        <f t="shared" ref="G833:G896" si="40">C833*F833</f>
        <v>0</v>
      </c>
    </row>
    <row r="834" spans="1:7" s="84" customFormat="1" hidden="1">
      <c r="A834" s="100" t="str">
        <f>Invoice!F836</f>
        <v>Exchange rate :</v>
      </c>
      <c r="B834" s="79">
        <f>Invoice!C836</f>
        <v>0</v>
      </c>
      <c r="C834" s="80">
        <f>Invoice!B836</f>
        <v>0</v>
      </c>
      <c r="D834" s="85">
        <f t="shared" si="38"/>
        <v>0</v>
      </c>
      <c r="E834" s="85">
        <f t="shared" si="39"/>
        <v>0</v>
      </c>
      <c r="F834" s="86">
        <f>Invoice!G836</f>
        <v>0</v>
      </c>
      <c r="G834" s="87">
        <f t="shared" si="40"/>
        <v>0</v>
      </c>
    </row>
    <row r="835" spans="1:7" s="84" customFormat="1" hidden="1">
      <c r="A835" s="100" t="str">
        <f>Invoice!F837</f>
        <v>Exchange rate :</v>
      </c>
      <c r="B835" s="79">
        <f>Invoice!C837</f>
        <v>0</v>
      </c>
      <c r="C835" s="80">
        <f>Invoice!B837</f>
        <v>0</v>
      </c>
      <c r="D835" s="85">
        <f t="shared" si="38"/>
        <v>0</v>
      </c>
      <c r="E835" s="85">
        <f t="shared" si="39"/>
        <v>0</v>
      </c>
      <c r="F835" s="86">
        <f>Invoice!G837</f>
        <v>0</v>
      </c>
      <c r="G835" s="87">
        <f t="shared" si="40"/>
        <v>0</v>
      </c>
    </row>
    <row r="836" spans="1:7" s="84" customFormat="1" hidden="1">
      <c r="A836" s="100" t="str">
        <f>Invoice!F838</f>
        <v>Exchange rate :</v>
      </c>
      <c r="B836" s="79">
        <f>Invoice!C838</f>
        <v>0</v>
      </c>
      <c r="C836" s="80">
        <f>Invoice!B838</f>
        <v>0</v>
      </c>
      <c r="D836" s="85">
        <f t="shared" si="38"/>
        <v>0</v>
      </c>
      <c r="E836" s="85">
        <f t="shared" si="39"/>
        <v>0</v>
      </c>
      <c r="F836" s="86">
        <f>Invoice!G838</f>
        <v>0</v>
      </c>
      <c r="G836" s="87">
        <f t="shared" si="40"/>
        <v>0</v>
      </c>
    </row>
    <row r="837" spans="1:7" s="84" customFormat="1" hidden="1">
      <c r="A837" s="100" t="str">
        <f>Invoice!F839</f>
        <v>Exchange rate :</v>
      </c>
      <c r="B837" s="79">
        <f>Invoice!C839</f>
        <v>0</v>
      </c>
      <c r="C837" s="80">
        <f>Invoice!B839</f>
        <v>0</v>
      </c>
      <c r="D837" s="85">
        <f t="shared" si="38"/>
        <v>0</v>
      </c>
      <c r="E837" s="85">
        <f t="shared" si="39"/>
        <v>0</v>
      </c>
      <c r="F837" s="86">
        <f>Invoice!G839</f>
        <v>0</v>
      </c>
      <c r="G837" s="87">
        <f t="shared" si="40"/>
        <v>0</v>
      </c>
    </row>
    <row r="838" spans="1:7" s="84" customFormat="1" hidden="1">
      <c r="A838" s="100" t="str">
        <f>Invoice!F840</f>
        <v>Exchange rate :</v>
      </c>
      <c r="B838" s="79">
        <f>Invoice!C840</f>
        <v>0</v>
      </c>
      <c r="C838" s="80">
        <f>Invoice!B840</f>
        <v>0</v>
      </c>
      <c r="D838" s="85">
        <f t="shared" si="38"/>
        <v>0</v>
      </c>
      <c r="E838" s="85">
        <f t="shared" si="39"/>
        <v>0</v>
      </c>
      <c r="F838" s="86">
        <f>Invoice!G840</f>
        <v>0</v>
      </c>
      <c r="G838" s="87">
        <f t="shared" si="40"/>
        <v>0</v>
      </c>
    </row>
    <row r="839" spans="1:7" s="84" customFormat="1" hidden="1">
      <c r="A839" s="100" t="str">
        <f>Invoice!F841</f>
        <v>Exchange rate :</v>
      </c>
      <c r="B839" s="79">
        <f>Invoice!C841</f>
        <v>0</v>
      </c>
      <c r="C839" s="80">
        <f>Invoice!B841</f>
        <v>0</v>
      </c>
      <c r="D839" s="85">
        <f t="shared" si="38"/>
        <v>0</v>
      </c>
      <c r="E839" s="85">
        <f t="shared" si="39"/>
        <v>0</v>
      </c>
      <c r="F839" s="86">
        <f>Invoice!G841</f>
        <v>0</v>
      </c>
      <c r="G839" s="87">
        <f t="shared" si="40"/>
        <v>0</v>
      </c>
    </row>
    <row r="840" spans="1:7" s="84" customFormat="1" hidden="1">
      <c r="A840" s="100" t="str">
        <f>Invoice!F842</f>
        <v>Exchange rate :</v>
      </c>
      <c r="B840" s="79">
        <f>Invoice!C842</f>
        <v>0</v>
      </c>
      <c r="C840" s="80">
        <f>Invoice!B842</f>
        <v>0</v>
      </c>
      <c r="D840" s="85">
        <f t="shared" si="38"/>
        <v>0</v>
      </c>
      <c r="E840" s="85">
        <f t="shared" si="39"/>
        <v>0</v>
      </c>
      <c r="F840" s="86">
        <f>Invoice!G842</f>
        <v>0</v>
      </c>
      <c r="G840" s="87">
        <f t="shared" si="40"/>
        <v>0</v>
      </c>
    </row>
    <row r="841" spans="1:7" s="84" customFormat="1" hidden="1">
      <c r="A841" s="100" t="str">
        <f>Invoice!F843</f>
        <v>Exchange rate :</v>
      </c>
      <c r="B841" s="79">
        <f>Invoice!C843</f>
        <v>0</v>
      </c>
      <c r="C841" s="80">
        <f>Invoice!B843</f>
        <v>0</v>
      </c>
      <c r="D841" s="85">
        <f t="shared" si="38"/>
        <v>0</v>
      </c>
      <c r="E841" s="85">
        <f t="shared" si="39"/>
        <v>0</v>
      </c>
      <c r="F841" s="86">
        <f>Invoice!G843</f>
        <v>0</v>
      </c>
      <c r="G841" s="87">
        <f t="shared" si="40"/>
        <v>0</v>
      </c>
    </row>
    <row r="842" spans="1:7" s="84" customFormat="1" hidden="1">
      <c r="A842" s="100" t="str">
        <f>Invoice!F844</f>
        <v>Exchange rate :</v>
      </c>
      <c r="B842" s="79">
        <f>Invoice!C844</f>
        <v>0</v>
      </c>
      <c r="C842" s="80">
        <f>Invoice!B844</f>
        <v>0</v>
      </c>
      <c r="D842" s="85">
        <f t="shared" si="38"/>
        <v>0</v>
      </c>
      <c r="E842" s="85">
        <f t="shared" si="39"/>
        <v>0</v>
      </c>
      <c r="F842" s="86">
        <f>Invoice!G844</f>
        <v>0</v>
      </c>
      <c r="G842" s="87">
        <f t="shared" si="40"/>
        <v>0</v>
      </c>
    </row>
    <row r="843" spans="1:7" s="84" customFormat="1" hidden="1">
      <c r="A843" s="100" t="str">
        <f>Invoice!F845</f>
        <v>Exchange rate :</v>
      </c>
      <c r="B843" s="79">
        <f>Invoice!C845</f>
        <v>0</v>
      </c>
      <c r="C843" s="80">
        <f>Invoice!B845</f>
        <v>0</v>
      </c>
      <c r="D843" s="85">
        <f t="shared" si="38"/>
        <v>0</v>
      </c>
      <c r="E843" s="85">
        <f t="shared" si="39"/>
        <v>0</v>
      </c>
      <c r="F843" s="86">
        <f>Invoice!G845</f>
        <v>0</v>
      </c>
      <c r="G843" s="87">
        <f t="shared" si="40"/>
        <v>0</v>
      </c>
    </row>
    <row r="844" spans="1:7" s="84" customFormat="1" hidden="1">
      <c r="A844" s="100" t="str">
        <f>Invoice!F846</f>
        <v>Exchange rate :</v>
      </c>
      <c r="B844" s="79">
        <f>Invoice!C846</f>
        <v>0</v>
      </c>
      <c r="C844" s="80">
        <f>Invoice!B846</f>
        <v>0</v>
      </c>
      <c r="D844" s="85">
        <f t="shared" si="38"/>
        <v>0</v>
      </c>
      <c r="E844" s="85">
        <f t="shared" si="39"/>
        <v>0</v>
      </c>
      <c r="F844" s="86">
        <f>Invoice!G846</f>
        <v>0</v>
      </c>
      <c r="G844" s="87">
        <f t="shared" si="40"/>
        <v>0</v>
      </c>
    </row>
    <row r="845" spans="1:7" s="84" customFormat="1" hidden="1">
      <c r="A845" s="100" t="str">
        <f>Invoice!F847</f>
        <v>Exchange rate :</v>
      </c>
      <c r="B845" s="79">
        <f>Invoice!C847</f>
        <v>0</v>
      </c>
      <c r="C845" s="80">
        <f>Invoice!B847</f>
        <v>0</v>
      </c>
      <c r="D845" s="85">
        <f t="shared" si="38"/>
        <v>0</v>
      </c>
      <c r="E845" s="85">
        <f t="shared" si="39"/>
        <v>0</v>
      </c>
      <c r="F845" s="86">
        <f>Invoice!G847</f>
        <v>0</v>
      </c>
      <c r="G845" s="87">
        <f t="shared" si="40"/>
        <v>0</v>
      </c>
    </row>
    <row r="846" spans="1:7" s="84" customFormat="1" hidden="1">
      <c r="A846" s="100" t="str">
        <f>Invoice!F848</f>
        <v>Exchange rate :</v>
      </c>
      <c r="B846" s="79">
        <f>Invoice!C848</f>
        <v>0</v>
      </c>
      <c r="C846" s="80">
        <f>Invoice!B848</f>
        <v>0</v>
      </c>
      <c r="D846" s="85">
        <f t="shared" si="38"/>
        <v>0</v>
      </c>
      <c r="E846" s="85">
        <f t="shared" si="39"/>
        <v>0</v>
      </c>
      <c r="F846" s="86">
        <f>Invoice!G848</f>
        <v>0</v>
      </c>
      <c r="G846" s="87">
        <f t="shared" si="40"/>
        <v>0</v>
      </c>
    </row>
    <row r="847" spans="1:7" s="84" customFormat="1" hidden="1">
      <c r="A847" s="100" t="str">
        <f>Invoice!F849</f>
        <v>Exchange rate :</v>
      </c>
      <c r="B847" s="79">
        <f>Invoice!C849</f>
        <v>0</v>
      </c>
      <c r="C847" s="80">
        <f>Invoice!B849</f>
        <v>0</v>
      </c>
      <c r="D847" s="85">
        <f t="shared" si="38"/>
        <v>0</v>
      </c>
      <c r="E847" s="85">
        <f t="shared" si="39"/>
        <v>0</v>
      </c>
      <c r="F847" s="86">
        <f>Invoice!G849</f>
        <v>0</v>
      </c>
      <c r="G847" s="87">
        <f t="shared" si="40"/>
        <v>0</v>
      </c>
    </row>
    <row r="848" spans="1:7" s="84" customFormat="1" hidden="1">
      <c r="A848" s="100" t="str">
        <f>Invoice!F850</f>
        <v>Exchange rate :</v>
      </c>
      <c r="B848" s="79">
        <f>Invoice!C850</f>
        <v>0</v>
      </c>
      <c r="C848" s="80">
        <f>Invoice!B850</f>
        <v>0</v>
      </c>
      <c r="D848" s="85">
        <f t="shared" si="38"/>
        <v>0</v>
      </c>
      <c r="E848" s="85">
        <f t="shared" si="39"/>
        <v>0</v>
      </c>
      <c r="F848" s="86">
        <f>Invoice!G850</f>
        <v>0</v>
      </c>
      <c r="G848" s="87">
        <f t="shared" si="40"/>
        <v>0</v>
      </c>
    </row>
    <row r="849" spans="1:7" s="84" customFormat="1" hidden="1">
      <c r="A849" s="100" t="str">
        <f>Invoice!F851</f>
        <v>Exchange rate :</v>
      </c>
      <c r="B849" s="79">
        <f>Invoice!C851</f>
        <v>0</v>
      </c>
      <c r="C849" s="80">
        <f>Invoice!B851</f>
        <v>0</v>
      </c>
      <c r="D849" s="85">
        <f t="shared" si="38"/>
        <v>0</v>
      </c>
      <c r="E849" s="85">
        <f t="shared" si="39"/>
        <v>0</v>
      </c>
      <c r="F849" s="86">
        <f>Invoice!G851</f>
        <v>0</v>
      </c>
      <c r="G849" s="87">
        <f t="shared" si="40"/>
        <v>0</v>
      </c>
    </row>
    <row r="850" spans="1:7" s="84" customFormat="1" hidden="1">
      <c r="A850" s="100" t="str">
        <f>Invoice!F852</f>
        <v>Exchange rate :</v>
      </c>
      <c r="B850" s="79">
        <f>Invoice!C852</f>
        <v>0</v>
      </c>
      <c r="C850" s="80">
        <f>Invoice!B852</f>
        <v>0</v>
      </c>
      <c r="D850" s="85">
        <f t="shared" si="38"/>
        <v>0</v>
      </c>
      <c r="E850" s="85">
        <f t="shared" si="39"/>
        <v>0</v>
      </c>
      <c r="F850" s="86">
        <f>Invoice!G852</f>
        <v>0</v>
      </c>
      <c r="G850" s="87">
        <f t="shared" si="40"/>
        <v>0</v>
      </c>
    </row>
    <row r="851" spans="1:7" s="84" customFormat="1" hidden="1">
      <c r="A851" s="100" t="str">
        <f>Invoice!F853</f>
        <v>Exchange rate :</v>
      </c>
      <c r="B851" s="79">
        <f>Invoice!C853</f>
        <v>0</v>
      </c>
      <c r="C851" s="80">
        <f>Invoice!B853</f>
        <v>0</v>
      </c>
      <c r="D851" s="85">
        <f t="shared" si="38"/>
        <v>0</v>
      </c>
      <c r="E851" s="85">
        <f t="shared" si="39"/>
        <v>0</v>
      </c>
      <c r="F851" s="86">
        <f>Invoice!G853</f>
        <v>0</v>
      </c>
      <c r="G851" s="87">
        <f t="shared" si="40"/>
        <v>0</v>
      </c>
    </row>
    <row r="852" spans="1:7" s="84" customFormat="1" hidden="1">
      <c r="A852" s="100" t="str">
        <f>Invoice!F854</f>
        <v>Exchange rate :</v>
      </c>
      <c r="B852" s="79">
        <f>Invoice!C854</f>
        <v>0</v>
      </c>
      <c r="C852" s="80">
        <f>Invoice!B854</f>
        <v>0</v>
      </c>
      <c r="D852" s="85">
        <f t="shared" si="38"/>
        <v>0</v>
      </c>
      <c r="E852" s="85">
        <f t="shared" si="39"/>
        <v>0</v>
      </c>
      <c r="F852" s="86">
        <f>Invoice!G854</f>
        <v>0</v>
      </c>
      <c r="G852" s="87">
        <f t="shared" si="40"/>
        <v>0</v>
      </c>
    </row>
    <row r="853" spans="1:7" s="84" customFormat="1" hidden="1">
      <c r="A853" s="100" t="str">
        <f>Invoice!F855</f>
        <v>Exchange rate :</v>
      </c>
      <c r="B853" s="79">
        <f>Invoice!C855</f>
        <v>0</v>
      </c>
      <c r="C853" s="80">
        <f>Invoice!B855</f>
        <v>0</v>
      </c>
      <c r="D853" s="85">
        <f t="shared" si="38"/>
        <v>0</v>
      </c>
      <c r="E853" s="85">
        <f t="shared" si="39"/>
        <v>0</v>
      </c>
      <c r="F853" s="86">
        <f>Invoice!G855</f>
        <v>0</v>
      </c>
      <c r="G853" s="87">
        <f t="shared" si="40"/>
        <v>0</v>
      </c>
    </row>
    <row r="854" spans="1:7" s="84" customFormat="1" hidden="1">
      <c r="A854" s="100" t="str">
        <f>Invoice!F856</f>
        <v>Exchange rate :</v>
      </c>
      <c r="B854" s="79">
        <f>Invoice!C856</f>
        <v>0</v>
      </c>
      <c r="C854" s="80">
        <f>Invoice!B856</f>
        <v>0</v>
      </c>
      <c r="D854" s="85">
        <f t="shared" si="38"/>
        <v>0</v>
      </c>
      <c r="E854" s="85">
        <f t="shared" si="39"/>
        <v>0</v>
      </c>
      <c r="F854" s="86">
        <f>Invoice!G856</f>
        <v>0</v>
      </c>
      <c r="G854" s="87">
        <f t="shared" si="40"/>
        <v>0</v>
      </c>
    </row>
    <row r="855" spans="1:7" s="84" customFormat="1" hidden="1">
      <c r="A855" s="100" t="str">
        <f>Invoice!F857</f>
        <v>Exchange rate :</v>
      </c>
      <c r="B855" s="79">
        <f>Invoice!C857</f>
        <v>0</v>
      </c>
      <c r="C855" s="80">
        <f>Invoice!B857</f>
        <v>0</v>
      </c>
      <c r="D855" s="85">
        <f t="shared" si="38"/>
        <v>0</v>
      </c>
      <c r="E855" s="85">
        <f t="shared" si="39"/>
        <v>0</v>
      </c>
      <c r="F855" s="86">
        <f>Invoice!G857</f>
        <v>0</v>
      </c>
      <c r="G855" s="87">
        <f t="shared" si="40"/>
        <v>0</v>
      </c>
    </row>
    <row r="856" spans="1:7" s="84" customFormat="1" hidden="1">
      <c r="A856" s="100" t="str">
        <f>Invoice!F858</f>
        <v>Exchange rate :</v>
      </c>
      <c r="B856" s="79">
        <f>Invoice!C858</f>
        <v>0</v>
      </c>
      <c r="C856" s="80">
        <f>Invoice!B858</f>
        <v>0</v>
      </c>
      <c r="D856" s="85">
        <f t="shared" si="38"/>
        <v>0</v>
      </c>
      <c r="E856" s="85">
        <f t="shared" si="39"/>
        <v>0</v>
      </c>
      <c r="F856" s="86">
        <f>Invoice!G858</f>
        <v>0</v>
      </c>
      <c r="G856" s="87">
        <f t="shared" si="40"/>
        <v>0</v>
      </c>
    </row>
    <row r="857" spans="1:7" s="84" customFormat="1" hidden="1">
      <c r="A857" s="100" t="str">
        <f>Invoice!F859</f>
        <v>Exchange rate :</v>
      </c>
      <c r="B857" s="79">
        <f>Invoice!C859</f>
        <v>0</v>
      </c>
      <c r="C857" s="80">
        <f>Invoice!B859</f>
        <v>0</v>
      </c>
      <c r="D857" s="85">
        <f t="shared" si="38"/>
        <v>0</v>
      </c>
      <c r="E857" s="85">
        <f t="shared" si="39"/>
        <v>0</v>
      </c>
      <c r="F857" s="86">
        <f>Invoice!G859</f>
        <v>0</v>
      </c>
      <c r="G857" s="87">
        <f t="shared" si="40"/>
        <v>0</v>
      </c>
    </row>
    <row r="858" spans="1:7" s="84" customFormat="1" hidden="1">
      <c r="A858" s="100" t="str">
        <f>Invoice!F860</f>
        <v>Exchange rate :</v>
      </c>
      <c r="B858" s="79">
        <f>Invoice!C860</f>
        <v>0</v>
      </c>
      <c r="C858" s="80">
        <f>Invoice!B860</f>
        <v>0</v>
      </c>
      <c r="D858" s="85">
        <f t="shared" si="38"/>
        <v>0</v>
      </c>
      <c r="E858" s="85">
        <f t="shared" si="39"/>
        <v>0</v>
      </c>
      <c r="F858" s="86">
        <f>Invoice!G860</f>
        <v>0</v>
      </c>
      <c r="G858" s="87">
        <f t="shared" si="40"/>
        <v>0</v>
      </c>
    </row>
    <row r="859" spans="1:7" s="84" customFormat="1" hidden="1">
      <c r="A859" s="100" t="str">
        <f>Invoice!F861</f>
        <v>Exchange rate :</v>
      </c>
      <c r="B859" s="79">
        <f>Invoice!C861</f>
        <v>0</v>
      </c>
      <c r="C859" s="80">
        <f>Invoice!B861</f>
        <v>0</v>
      </c>
      <c r="D859" s="85">
        <f t="shared" si="38"/>
        <v>0</v>
      </c>
      <c r="E859" s="85">
        <f t="shared" si="39"/>
        <v>0</v>
      </c>
      <c r="F859" s="86">
        <f>Invoice!G861</f>
        <v>0</v>
      </c>
      <c r="G859" s="87">
        <f t="shared" si="40"/>
        <v>0</v>
      </c>
    </row>
    <row r="860" spans="1:7" s="84" customFormat="1" hidden="1">
      <c r="A860" s="100" t="str">
        <f>Invoice!F862</f>
        <v>Exchange rate :</v>
      </c>
      <c r="B860" s="79">
        <f>Invoice!C862</f>
        <v>0</v>
      </c>
      <c r="C860" s="80">
        <f>Invoice!B862</f>
        <v>0</v>
      </c>
      <c r="D860" s="85">
        <f t="shared" si="38"/>
        <v>0</v>
      </c>
      <c r="E860" s="85">
        <f t="shared" si="39"/>
        <v>0</v>
      </c>
      <c r="F860" s="86">
        <f>Invoice!G862</f>
        <v>0</v>
      </c>
      <c r="G860" s="87">
        <f t="shared" si="40"/>
        <v>0</v>
      </c>
    </row>
    <row r="861" spans="1:7" s="84" customFormat="1" hidden="1">
      <c r="A861" s="100" t="str">
        <f>Invoice!F863</f>
        <v>Exchange rate :</v>
      </c>
      <c r="B861" s="79">
        <f>Invoice!C863</f>
        <v>0</v>
      </c>
      <c r="C861" s="80">
        <f>Invoice!B863</f>
        <v>0</v>
      </c>
      <c r="D861" s="85">
        <f t="shared" si="38"/>
        <v>0</v>
      </c>
      <c r="E861" s="85">
        <f t="shared" si="39"/>
        <v>0</v>
      </c>
      <c r="F861" s="86">
        <f>Invoice!G863</f>
        <v>0</v>
      </c>
      <c r="G861" s="87">
        <f t="shared" si="40"/>
        <v>0</v>
      </c>
    </row>
    <row r="862" spans="1:7" s="84" customFormat="1" hidden="1">
      <c r="A862" s="100" t="str">
        <f>Invoice!F864</f>
        <v>Exchange rate :</v>
      </c>
      <c r="B862" s="79">
        <f>Invoice!C864</f>
        <v>0</v>
      </c>
      <c r="C862" s="80">
        <f>Invoice!B864</f>
        <v>0</v>
      </c>
      <c r="D862" s="85">
        <f t="shared" si="38"/>
        <v>0</v>
      </c>
      <c r="E862" s="85">
        <f t="shared" si="39"/>
        <v>0</v>
      </c>
      <c r="F862" s="86">
        <f>Invoice!G864</f>
        <v>0</v>
      </c>
      <c r="G862" s="87">
        <f t="shared" si="40"/>
        <v>0</v>
      </c>
    </row>
    <row r="863" spans="1:7" s="84" customFormat="1" hidden="1">
      <c r="A863" s="100" t="str">
        <f>Invoice!F865</f>
        <v>Exchange rate :</v>
      </c>
      <c r="B863" s="79">
        <f>Invoice!C865</f>
        <v>0</v>
      </c>
      <c r="C863" s="80">
        <f>Invoice!B865</f>
        <v>0</v>
      </c>
      <c r="D863" s="85">
        <f t="shared" si="38"/>
        <v>0</v>
      </c>
      <c r="E863" s="85">
        <f t="shared" si="39"/>
        <v>0</v>
      </c>
      <c r="F863" s="86">
        <f>Invoice!G865</f>
        <v>0</v>
      </c>
      <c r="G863" s="87">
        <f t="shared" si="40"/>
        <v>0</v>
      </c>
    </row>
    <row r="864" spans="1:7" s="84" customFormat="1" hidden="1">
      <c r="A864" s="100" t="str">
        <f>Invoice!F866</f>
        <v>Exchange rate :</v>
      </c>
      <c r="B864" s="79">
        <f>Invoice!C866</f>
        <v>0</v>
      </c>
      <c r="C864" s="80">
        <f>Invoice!B866</f>
        <v>0</v>
      </c>
      <c r="D864" s="85">
        <f t="shared" si="38"/>
        <v>0</v>
      </c>
      <c r="E864" s="85">
        <f t="shared" si="39"/>
        <v>0</v>
      </c>
      <c r="F864" s="86">
        <f>Invoice!G866</f>
        <v>0</v>
      </c>
      <c r="G864" s="87">
        <f t="shared" si="40"/>
        <v>0</v>
      </c>
    </row>
    <row r="865" spans="1:7" s="84" customFormat="1" hidden="1">
      <c r="A865" s="100" t="str">
        <f>Invoice!F867</f>
        <v>Exchange rate :</v>
      </c>
      <c r="B865" s="79">
        <f>Invoice!C867</f>
        <v>0</v>
      </c>
      <c r="C865" s="80">
        <f>Invoice!B867</f>
        <v>0</v>
      </c>
      <c r="D865" s="85">
        <f t="shared" si="38"/>
        <v>0</v>
      </c>
      <c r="E865" s="85">
        <f t="shared" si="39"/>
        <v>0</v>
      </c>
      <c r="F865" s="86">
        <f>Invoice!G867</f>
        <v>0</v>
      </c>
      <c r="G865" s="87">
        <f t="shared" si="40"/>
        <v>0</v>
      </c>
    </row>
    <row r="866" spans="1:7" s="84" customFormat="1" hidden="1">
      <c r="A866" s="100" t="str">
        <f>Invoice!F868</f>
        <v>Exchange rate :</v>
      </c>
      <c r="B866" s="79">
        <f>Invoice!C868</f>
        <v>0</v>
      </c>
      <c r="C866" s="80">
        <f>Invoice!B868</f>
        <v>0</v>
      </c>
      <c r="D866" s="85">
        <f t="shared" si="38"/>
        <v>0</v>
      </c>
      <c r="E866" s="85">
        <f t="shared" si="39"/>
        <v>0</v>
      </c>
      <c r="F866" s="86">
        <f>Invoice!G868</f>
        <v>0</v>
      </c>
      <c r="G866" s="87">
        <f t="shared" si="40"/>
        <v>0</v>
      </c>
    </row>
    <row r="867" spans="1:7" s="84" customFormat="1" hidden="1">
      <c r="A867" s="100" t="str">
        <f>Invoice!F869</f>
        <v>Exchange rate :</v>
      </c>
      <c r="B867" s="79">
        <f>Invoice!C869</f>
        <v>0</v>
      </c>
      <c r="C867" s="80">
        <f>Invoice!B869</f>
        <v>0</v>
      </c>
      <c r="D867" s="85">
        <f t="shared" si="38"/>
        <v>0</v>
      </c>
      <c r="E867" s="85">
        <f t="shared" si="39"/>
        <v>0</v>
      </c>
      <c r="F867" s="86">
        <f>Invoice!G869</f>
        <v>0</v>
      </c>
      <c r="G867" s="87">
        <f t="shared" si="40"/>
        <v>0</v>
      </c>
    </row>
    <row r="868" spans="1:7" s="84" customFormat="1" hidden="1">
      <c r="A868" s="100" t="str">
        <f>Invoice!F870</f>
        <v>Exchange rate :</v>
      </c>
      <c r="B868" s="79">
        <f>Invoice!C870</f>
        <v>0</v>
      </c>
      <c r="C868" s="80">
        <f>Invoice!B870</f>
        <v>0</v>
      </c>
      <c r="D868" s="85">
        <f t="shared" si="38"/>
        <v>0</v>
      </c>
      <c r="E868" s="85">
        <f t="shared" si="39"/>
        <v>0</v>
      </c>
      <c r="F868" s="86">
        <f>Invoice!G870</f>
        <v>0</v>
      </c>
      <c r="G868" s="87">
        <f t="shared" si="40"/>
        <v>0</v>
      </c>
    </row>
    <row r="869" spans="1:7" s="84" customFormat="1" hidden="1">
      <c r="A869" s="100" t="str">
        <f>Invoice!F871</f>
        <v>Exchange rate :</v>
      </c>
      <c r="B869" s="79">
        <f>Invoice!C871</f>
        <v>0</v>
      </c>
      <c r="C869" s="80">
        <f>Invoice!B871</f>
        <v>0</v>
      </c>
      <c r="D869" s="85">
        <f t="shared" si="38"/>
        <v>0</v>
      </c>
      <c r="E869" s="85">
        <f t="shared" si="39"/>
        <v>0</v>
      </c>
      <c r="F869" s="86">
        <f>Invoice!G871</f>
        <v>0</v>
      </c>
      <c r="G869" s="87">
        <f t="shared" si="40"/>
        <v>0</v>
      </c>
    </row>
    <row r="870" spans="1:7" s="84" customFormat="1" hidden="1">
      <c r="A870" s="100" t="str">
        <f>Invoice!F872</f>
        <v>Exchange rate :</v>
      </c>
      <c r="B870" s="79">
        <f>Invoice!C872</f>
        <v>0</v>
      </c>
      <c r="C870" s="80">
        <f>Invoice!B872</f>
        <v>0</v>
      </c>
      <c r="D870" s="85">
        <f t="shared" si="38"/>
        <v>0</v>
      </c>
      <c r="E870" s="85">
        <f t="shared" si="39"/>
        <v>0</v>
      </c>
      <c r="F870" s="86">
        <f>Invoice!G872</f>
        <v>0</v>
      </c>
      <c r="G870" s="87">
        <f t="shared" si="40"/>
        <v>0</v>
      </c>
    </row>
    <row r="871" spans="1:7" s="84" customFormat="1" hidden="1">
      <c r="A871" s="100" t="str">
        <f>Invoice!F873</f>
        <v>Exchange rate :</v>
      </c>
      <c r="B871" s="79">
        <f>Invoice!C873</f>
        <v>0</v>
      </c>
      <c r="C871" s="80">
        <f>Invoice!B873</f>
        <v>0</v>
      </c>
      <c r="D871" s="85">
        <f t="shared" si="38"/>
        <v>0</v>
      </c>
      <c r="E871" s="85">
        <f t="shared" si="39"/>
        <v>0</v>
      </c>
      <c r="F871" s="86">
        <f>Invoice!G873</f>
        <v>0</v>
      </c>
      <c r="G871" s="87">
        <f t="shared" si="40"/>
        <v>0</v>
      </c>
    </row>
    <row r="872" spans="1:7" s="84" customFormat="1" hidden="1">
      <c r="A872" s="100" t="str">
        <f>Invoice!F874</f>
        <v>Exchange rate :</v>
      </c>
      <c r="B872" s="79">
        <f>Invoice!C874</f>
        <v>0</v>
      </c>
      <c r="C872" s="80">
        <f>Invoice!B874</f>
        <v>0</v>
      </c>
      <c r="D872" s="85">
        <f t="shared" si="38"/>
        <v>0</v>
      </c>
      <c r="E872" s="85">
        <f t="shared" si="39"/>
        <v>0</v>
      </c>
      <c r="F872" s="86">
        <f>Invoice!G874</f>
        <v>0</v>
      </c>
      <c r="G872" s="87">
        <f t="shared" si="40"/>
        <v>0</v>
      </c>
    </row>
    <row r="873" spans="1:7" s="84" customFormat="1" hidden="1">
      <c r="A873" s="100" t="str">
        <f>Invoice!F875</f>
        <v>Exchange rate :</v>
      </c>
      <c r="B873" s="79">
        <f>Invoice!C875</f>
        <v>0</v>
      </c>
      <c r="C873" s="80">
        <f>Invoice!B875</f>
        <v>0</v>
      </c>
      <c r="D873" s="85">
        <f t="shared" si="38"/>
        <v>0</v>
      </c>
      <c r="E873" s="85">
        <f t="shared" si="39"/>
        <v>0</v>
      </c>
      <c r="F873" s="86">
        <f>Invoice!G875</f>
        <v>0</v>
      </c>
      <c r="G873" s="87">
        <f t="shared" si="40"/>
        <v>0</v>
      </c>
    </row>
    <row r="874" spans="1:7" s="84" customFormat="1" hidden="1">
      <c r="A874" s="100" t="str">
        <f>Invoice!F876</f>
        <v>Exchange rate :</v>
      </c>
      <c r="B874" s="79">
        <f>Invoice!C876</f>
        <v>0</v>
      </c>
      <c r="C874" s="80">
        <f>Invoice!B876</f>
        <v>0</v>
      </c>
      <c r="D874" s="85">
        <f t="shared" si="38"/>
        <v>0</v>
      </c>
      <c r="E874" s="85">
        <f t="shared" si="39"/>
        <v>0</v>
      </c>
      <c r="F874" s="86">
        <f>Invoice!G876</f>
        <v>0</v>
      </c>
      <c r="G874" s="87">
        <f t="shared" si="40"/>
        <v>0</v>
      </c>
    </row>
    <row r="875" spans="1:7" s="84" customFormat="1" hidden="1">
      <c r="A875" s="100" t="str">
        <f>Invoice!F877</f>
        <v>Exchange rate :</v>
      </c>
      <c r="B875" s="79">
        <f>Invoice!C877</f>
        <v>0</v>
      </c>
      <c r="C875" s="80">
        <f>Invoice!B877</f>
        <v>0</v>
      </c>
      <c r="D875" s="85">
        <f t="shared" si="38"/>
        <v>0</v>
      </c>
      <c r="E875" s="85">
        <f t="shared" si="39"/>
        <v>0</v>
      </c>
      <c r="F875" s="86">
        <f>Invoice!G877</f>
        <v>0</v>
      </c>
      <c r="G875" s="87">
        <f t="shared" si="40"/>
        <v>0</v>
      </c>
    </row>
    <row r="876" spans="1:7" s="84" customFormat="1" hidden="1">
      <c r="A876" s="100" t="str">
        <f>Invoice!F878</f>
        <v>Exchange rate :</v>
      </c>
      <c r="B876" s="79">
        <f>Invoice!C878</f>
        <v>0</v>
      </c>
      <c r="C876" s="80">
        <f>Invoice!B878</f>
        <v>0</v>
      </c>
      <c r="D876" s="85">
        <f t="shared" si="38"/>
        <v>0</v>
      </c>
      <c r="E876" s="85">
        <f t="shared" si="39"/>
        <v>0</v>
      </c>
      <c r="F876" s="86">
        <f>Invoice!G878</f>
        <v>0</v>
      </c>
      <c r="G876" s="87">
        <f t="shared" si="40"/>
        <v>0</v>
      </c>
    </row>
    <row r="877" spans="1:7" s="84" customFormat="1" hidden="1">
      <c r="A877" s="100" t="str">
        <f>Invoice!F879</f>
        <v>Exchange rate :</v>
      </c>
      <c r="B877" s="79">
        <f>Invoice!C879</f>
        <v>0</v>
      </c>
      <c r="C877" s="80">
        <f>Invoice!B879</f>
        <v>0</v>
      </c>
      <c r="D877" s="85">
        <f t="shared" si="38"/>
        <v>0</v>
      </c>
      <c r="E877" s="85">
        <f t="shared" si="39"/>
        <v>0</v>
      </c>
      <c r="F877" s="86">
        <f>Invoice!G879</f>
        <v>0</v>
      </c>
      <c r="G877" s="87">
        <f t="shared" si="40"/>
        <v>0</v>
      </c>
    </row>
    <row r="878" spans="1:7" s="84" customFormat="1" hidden="1">
      <c r="A878" s="100" t="str">
        <f>Invoice!F880</f>
        <v>Exchange rate :</v>
      </c>
      <c r="B878" s="79">
        <f>Invoice!C880</f>
        <v>0</v>
      </c>
      <c r="C878" s="80">
        <f>Invoice!B880</f>
        <v>0</v>
      </c>
      <c r="D878" s="85">
        <f t="shared" si="38"/>
        <v>0</v>
      </c>
      <c r="E878" s="85">
        <f t="shared" si="39"/>
        <v>0</v>
      </c>
      <c r="F878" s="86">
        <f>Invoice!G880</f>
        <v>0</v>
      </c>
      <c r="G878" s="87">
        <f t="shared" si="40"/>
        <v>0</v>
      </c>
    </row>
    <row r="879" spans="1:7" s="84" customFormat="1" hidden="1">
      <c r="A879" s="100" t="str">
        <f>Invoice!F881</f>
        <v>Exchange rate :</v>
      </c>
      <c r="B879" s="79">
        <f>Invoice!C881</f>
        <v>0</v>
      </c>
      <c r="C879" s="80">
        <f>Invoice!B881</f>
        <v>0</v>
      </c>
      <c r="D879" s="85">
        <f t="shared" si="38"/>
        <v>0</v>
      </c>
      <c r="E879" s="85">
        <f t="shared" si="39"/>
        <v>0</v>
      </c>
      <c r="F879" s="86">
        <f>Invoice!G881</f>
        <v>0</v>
      </c>
      <c r="G879" s="87">
        <f t="shared" si="40"/>
        <v>0</v>
      </c>
    </row>
    <row r="880" spans="1:7" s="84" customFormat="1" hidden="1">
      <c r="A880" s="100" t="str">
        <f>Invoice!F882</f>
        <v>Exchange rate :</v>
      </c>
      <c r="B880" s="79">
        <f>Invoice!C882</f>
        <v>0</v>
      </c>
      <c r="C880" s="80">
        <f>Invoice!B882</f>
        <v>0</v>
      </c>
      <c r="D880" s="85">
        <f t="shared" si="38"/>
        <v>0</v>
      </c>
      <c r="E880" s="85">
        <f t="shared" si="39"/>
        <v>0</v>
      </c>
      <c r="F880" s="86">
        <f>Invoice!G882</f>
        <v>0</v>
      </c>
      <c r="G880" s="87">
        <f t="shared" si="40"/>
        <v>0</v>
      </c>
    </row>
    <row r="881" spans="1:7" s="84" customFormat="1" hidden="1">
      <c r="A881" s="100" t="str">
        <f>Invoice!F883</f>
        <v>Exchange rate :</v>
      </c>
      <c r="B881" s="79">
        <f>Invoice!C883</f>
        <v>0</v>
      </c>
      <c r="C881" s="80">
        <f>Invoice!B883</f>
        <v>0</v>
      </c>
      <c r="D881" s="85">
        <f t="shared" si="38"/>
        <v>0</v>
      </c>
      <c r="E881" s="85">
        <f t="shared" si="39"/>
        <v>0</v>
      </c>
      <c r="F881" s="86">
        <f>Invoice!G883</f>
        <v>0</v>
      </c>
      <c r="G881" s="87">
        <f t="shared" si="40"/>
        <v>0</v>
      </c>
    </row>
    <row r="882" spans="1:7" s="84" customFormat="1" hidden="1">
      <c r="A882" s="100" t="str">
        <f>Invoice!F884</f>
        <v>Exchange rate :</v>
      </c>
      <c r="B882" s="79">
        <f>Invoice!C884</f>
        <v>0</v>
      </c>
      <c r="C882" s="80">
        <f>Invoice!B884</f>
        <v>0</v>
      </c>
      <c r="D882" s="85">
        <f t="shared" si="38"/>
        <v>0</v>
      </c>
      <c r="E882" s="85">
        <f t="shared" si="39"/>
        <v>0</v>
      </c>
      <c r="F882" s="86">
        <f>Invoice!G884</f>
        <v>0</v>
      </c>
      <c r="G882" s="87">
        <f t="shared" si="40"/>
        <v>0</v>
      </c>
    </row>
    <row r="883" spans="1:7" s="84" customFormat="1" hidden="1">
      <c r="A883" s="100" t="str">
        <f>Invoice!F885</f>
        <v>Exchange rate :</v>
      </c>
      <c r="B883" s="79">
        <f>Invoice!C885</f>
        <v>0</v>
      </c>
      <c r="C883" s="80">
        <f>Invoice!B885</f>
        <v>0</v>
      </c>
      <c r="D883" s="85">
        <f t="shared" si="38"/>
        <v>0</v>
      </c>
      <c r="E883" s="85">
        <f t="shared" si="39"/>
        <v>0</v>
      </c>
      <c r="F883" s="86">
        <f>Invoice!G885</f>
        <v>0</v>
      </c>
      <c r="G883" s="87">
        <f t="shared" si="40"/>
        <v>0</v>
      </c>
    </row>
    <row r="884" spans="1:7" s="84" customFormat="1" hidden="1">
      <c r="A884" s="100" t="str">
        <f>Invoice!F886</f>
        <v>Exchange rate :</v>
      </c>
      <c r="B884" s="79">
        <f>Invoice!C886</f>
        <v>0</v>
      </c>
      <c r="C884" s="80">
        <f>Invoice!B886</f>
        <v>0</v>
      </c>
      <c r="D884" s="85">
        <f t="shared" si="38"/>
        <v>0</v>
      </c>
      <c r="E884" s="85">
        <f t="shared" si="39"/>
        <v>0</v>
      </c>
      <c r="F884" s="86">
        <f>Invoice!G886</f>
        <v>0</v>
      </c>
      <c r="G884" s="87">
        <f t="shared" si="40"/>
        <v>0</v>
      </c>
    </row>
    <row r="885" spans="1:7" s="84" customFormat="1" hidden="1">
      <c r="A885" s="100" t="str">
        <f>Invoice!F887</f>
        <v>Exchange rate :</v>
      </c>
      <c r="B885" s="79">
        <f>Invoice!C887</f>
        <v>0</v>
      </c>
      <c r="C885" s="80">
        <f>Invoice!B887</f>
        <v>0</v>
      </c>
      <c r="D885" s="85">
        <f t="shared" si="38"/>
        <v>0</v>
      </c>
      <c r="E885" s="85">
        <f t="shared" si="39"/>
        <v>0</v>
      </c>
      <c r="F885" s="86">
        <f>Invoice!G887</f>
        <v>0</v>
      </c>
      <c r="G885" s="87">
        <f t="shared" si="40"/>
        <v>0</v>
      </c>
    </row>
    <row r="886" spans="1:7" s="84" customFormat="1" hidden="1">
      <c r="A886" s="100" t="str">
        <f>Invoice!F888</f>
        <v>Exchange rate :</v>
      </c>
      <c r="B886" s="79">
        <f>Invoice!C888</f>
        <v>0</v>
      </c>
      <c r="C886" s="80">
        <f>Invoice!B888</f>
        <v>0</v>
      </c>
      <c r="D886" s="85">
        <f t="shared" si="38"/>
        <v>0</v>
      </c>
      <c r="E886" s="85">
        <f t="shared" si="39"/>
        <v>0</v>
      </c>
      <c r="F886" s="86">
        <f>Invoice!G888</f>
        <v>0</v>
      </c>
      <c r="G886" s="87">
        <f t="shared" si="40"/>
        <v>0</v>
      </c>
    </row>
    <row r="887" spans="1:7" s="84" customFormat="1" hidden="1">
      <c r="A887" s="100" t="str">
        <f>Invoice!F889</f>
        <v>Exchange rate :</v>
      </c>
      <c r="B887" s="79">
        <f>Invoice!C889</f>
        <v>0</v>
      </c>
      <c r="C887" s="80">
        <f>Invoice!B889</f>
        <v>0</v>
      </c>
      <c r="D887" s="85">
        <f t="shared" si="38"/>
        <v>0</v>
      </c>
      <c r="E887" s="85">
        <f t="shared" si="39"/>
        <v>0</v>
      </c>
      <c r="F887" s="86">
        <f>Invoice!G889</f>
        <v>0</v>
      </c>
      <c r="G887" s="87">
        <f t="shared" si="40"/>
        <v>0</v>
      </c>
    </row>
    <row r="888" spans="1:7" s="84" customFormat="1" hidden="1">
      <c r="A888" s="100" t="str">
        <f>Invoice!F890</f>
        <v>Exchange rate :</v>
      </c>
      <c r="B888" s="79">
        <f>Invoice!C890</f>
        <v>0</v>
      </c>
      <c r="C888" s="80">
        <f>Invoice!B890</f>
        <v>0</v>
      </c>
      <c r="D888" s="85">
        <f t="shared" si="38"/>
        <v>0</v>
      </c>
      <c r="E888" s="85">
        <f t="shared" si="39"/>
        <v>0</v>
      </c>
      <c r="F888" s="86">
        <f>Invoice!G890</f>
        <v>0</v>
      </c>
      <c r="G888" s="87">
        <f t="shared" si="40"/>
        <v>0</v>
      </c>
    </row>
    <row r="889" spans="1:7" s="84" customFormat="1" hidden="1">
      <c r="A889" s="100" t="str">
        <f>Invoice!F891</f>
        <v>Exchange rate :</v>
      </c>
      <c r="B889" s="79">
        <f>Invoice!C891</f>
        <v>0</v>
      </c>
      <c r="C889" s="80">
        <f>Invoice!B891</f>
        <v>0</v>
      </c>
      <c r="D889" s="85">
        <f t="shared" si="38"/>
        <v>0</v>
      </c>
      <c r="E889" s="85">
        <f t="shared" si="39"/>
        <v>0</v>
      </c>
      <c r="F889" s="86">
        <f>Invoice!G891</f>
        <v>0</v>
      </c>
      <c r="G889" s="87">
        <f t="shared" si="40"/>
        <v>0</v>
      </c>
    </row>
    <row r="890" spans="1:7" s="84" customFormat="1" hidden="1">
      <c r="A890" s="100" t="str">
        <f>Invoice!F892</f>
        <v>Exchange rate :</v>
      </c>
      <c r="B890" s="79">
        <f>Invoice!C892</f>
        <v>0</v>
      </c>
      <c r="C890" s="80">
        <f>Invoice!B892</f>
        <v>0</v>
      </c>
      <c r="D890" s="85">
        <f t="shared" si="38"/>
        <v>0</v>
      </c>
      <c r="E890" s="85">
        <f t="shared" si="39"/>
        <v>0</v>
      </c>
      <c r="F890" s="86">
        <f>Invoice!G892</f>
        <v>0</v>
      </c>
      <c r="G890" s="87">
        <f t="shared" si="40"/>
        <v>0</v>
      </c>
    </row>
    <row r="891" spans="1:7" s="84" customFormat="1" hidden="1">
      <c r="A891" s="100" t="str">
        <f>Invoice!F893</f>
        <v>Exchange rate :</v>
      </c>
      <c r="B891" s="79">
        <f>Invoice!C893</f>
        <v>0</v>
      </c>
      <c r="C891" s="80">
        <f>Invoice!B893</f>
        <v>0</v>
      </c>
      <c r="D891" s="85">
        <f t="shared" si="38"/>
        <v>0</v>
      </c>
      <c r="E891" s="85">
        <f t="shared" si="39"/>
        <v>0</v>
      </c>
      <c r="F891" s="86">
        <f>Invoice!G893</f>
        <v>0</v>
      </c>
      <c r="G891" s="87">
        <f t="shared" si="40"/>
        <v>0</v>
      </c>
    </row>
    <row r="892" spans="1:7" s="84" customFormat="1" hidden="1">
      <c r="A892" s="100" t="str">
        <f>Invoice!F894</f>
        <v>Exchange rate :</v>
      </c>
      <c r="B892" s="79">
        <f>Invoice!C894</f>
        <v>0</v>
      </c>
      <c r="C892" s="80">
        <f>Invoice!B894</f>
        <v>0</v>
      </c>
      <c r="D892" s="85">
        <f t="shared" si="38"/>
        <v>0</v>
      </c>
      <c r="E892" s="85">
        <f t="shared" si="39"/>
        <v>0</v>
      </c>
      <c r="F892" s="86">
        <f>Invoice!G894</f>
        <v>0</v>
      </c>
      <c r="G892" s="87">
        <f t="shared" si="40"/>
        <v>0</v>
      </c>
    </row>
    <row r="893" spans="1:7" s="84" customFormat="1" hidden="1">
      <c r="A893" s="100" t="str">
        <f>Invoice!F895</f>
        <v>Exchange rate :</v>
      </c>
      <c r="B893" s="79">
        <f>Invoice!C895</f>
        <v>0</v>
      </c>
      <c r="C893" s="80">
        <f>Invoice!B895</f>
        <v>0</v>
      </c>
      <c r="D893" s="85">
        <f t="shared" si="38"/>
        <v>0</v>
      </c>
      <c r="E893" s="85">
        <f t="shared" si="39"/>
        <v>0</v>
      </c>
      <c r="F893" s="86">
        <f>Invoice!G895</f>
        <v>0</v>
      </c>
      <c r="G893" s="87">
        <f t="shared" si="40"/>
        <v>0</v>
      </c>
    </row>
    <row r="894" spans="1:7" s="84" customFormat="1" hidden="1">
      <c r="A894" s="100" t="str">
        <f>Invoice!F896</f>
        <v>Exchange rate :</v>
      </c>
      <c r="B894" s="79">
        <f>Invoice!C896</f>
        <v>0</v>
      </c>
      <c r="C894" s="80">
        <f>Invoice!B896</f>
        <v>0</v>
      </c>
      <c r="D894" s="85">
        <f t="shared" si="38"/>
        <v>0</v>
      </c>
      <c r="E894" s="85">
        <f t="shared" si="39"/>
        <v>0</v>
      </c>
      <c r="F894" s="86">
        <f>Invoice!G896</f>
        <v>0</v>
      </c>
      <c r="G894" s="87">
        <f t="shared" si="40"/>
        <v>0</v>
      </c>
    </row>
    <row r="895" spans="1:7" s="84" customFormat="1" hidden="1">
      <c r="A895" s="100" t="str">
        <f>Invoice!F897</f>
        <v>Exchange rate :</v>
      </c>
      <c r="B895" s="79">
        <f>Invoice!C897</f>
        <v>0</v>
      </c>
      <c r="C895" s="80">
        <f>Invoice!B897</f>
        <v>0</v>
      </c>
      <c r="D895" s="85">
        <f t="shared" si="38"/>
        <v>0</v>
      </c>
      <c r="E895" s="85">
        <f t="shared" si="39"/>
        <v>0</v>
      </c>
      <c r="F895" s="86">
        <f>Invoice!G897</f>
        <v>0</v>
      </c>
      <c r="G895" s="87">
        <f t="shared" si="40"/>
        <v>0</v>
      </c>
    </row>
    <row r="896" spans="1:7" s="84" customFormat="1" hidden="1">
      <c r="A896" s="100" t="str">
        <f>Invoice!F898</f>
        <v>Exchange rate :</v>
      </c>
      <c r="B896" s="79">
        <f>Invoice!C898</f>
        <v>0</v>
      </c>
      <c r="C896" s="80">
        <f>Invoice!B898</f>
        <v>0</v>
      </c>
      <c r="D896" s="85">
        <f t="shared" si="38"/>
        <v>0</v>
      </c>
      <c r="E896" s="85">
        <f t="shared" si="39"/>
        <v>0</v>
      </c>
      <c r="F896" s="86">
        <f>Invoice!G898</f>
        <v>0</v>
      </c>
      <c r="G896" s="87">
        <f t="shared" si="40"/>
        <v>0</v>
      </c>
    </row>
    <row r="897" spans="1:7" s="84" customFormat="1" hidden="1">
      <c r="A897" s="100" t="str">
        <f>Invoice!F899</f>
        <v>Exchange rate :</v>
      </c>
      <c r="B897" s="79">
        <f>Invoice!C899</f>
        <v>0</v>
      </c>
      <c r="C897" s="80">
        <f>Invoice!B899</f>
        <v>0</v>
      </c>
      <c r="D897" s="85">
        <f t="shared" ref="D897:D960" si="41">F897/$D$14</f>
        <v>0</v>
      </c>
      <c r="E897" s="85">
        <f t="shared" ref="E897:E960" si="42">G897/$D$14</f>
        <v>0</v>
      </c>
      <c r="F897" s="86">
        <f>Invoice!G899</f>
        <v>0</v>
      </c>
      <c r="G897" s="87">
        <f t="shared" ref="G897:G960" si="43">C897*F897</f>
        <v>0</v>
      </c>
    </row>
    <row r="898" spans="1:7" s="84" customFormat="1" hidden="1">
      <c r="A898" s="100" t="str">
        <f>Invoice!F900</f>
        <v>Exchange rate :</v>
      </c>
      <c r="B898" s="79">
        <f>Invoice!C900</f>
        <v>0</v>
      </c>
      <c r="C898" s="80">
        <f>Invoice!B900</f>
        <v>0</v>
      </c>
      <c r="D898" s="85">
        <f t="shared" si="41"/>
        <v>0</v>
      </c>
      <c r="E898" s="85">
        <f t="shared" si="42"/>
        <v>0</v>
      </c>
      <c r="F898" s="86">
        <f>Invoice!G900</f>
        <v>0</v>
      </c>
      <c r="G898" s="87">
        <f t="shared" si="43"/>
        <v>0</v>
      </c>
    </row>
    <row r="899" spans="1:7" s="84" customFormat="1" hidden="1">
      <c r="A899" s="100" t="str">
        <f>Invoice!F901</f>
        <v>Exchange rate :</v>
      </c>
      <c r="B899" s="79">
        <f>Invoice!C901</f>
        <v>0</v>
      </c>
      <c r="C899" s="80">
        <f>Invoice!B901</f>
        <v>0</v>
      </c>
      <c r="D899" s="85">
        <f t="shared" si="41"/>
        <v>0</v>
      </c>
      <c r="E899" s="85">
        <f t="shared" si="42"/>
        <v>0</v>
      </c>
      <c r="F899" s="86">
        <f>Invoice!G901</f>
        <v>0</v>
      </c>
      <c r="G899" s="87">
        <f t="shared" si="43"/>
        <v>0</v>
      </c>
    </row>
    <row r="900" spans="1:7" s="84" customFormat="1" hidden="1">
      <c r="A900" s="100" t="str">
        <f>Invoice!F902</f>
        <v>Exchange rate :</v>
      </c>
      <c r="B900" s="79">
        <f>Invoice!C902</f>
        <v>0</v>
      </c>
      <c r="C900" s="80">
        <f>Invoice!B902</f>
        <v>0</v>
      </c>
      <c r="D900" s="85">
        <f t="shared" si="41"/>
        <v>0</v>
      </c>
      <c r="E900" s="85">
        <f t="shared" si="42"/>
        <v>0</v>
      </c>
      <c r="F900" s="86">
        <f>Invoice!G902</f>
        <v>0</v>
      </c>
      <c r="G900" s="87">
        <f t="shared" si="43"/>
        <v>0</v>
      </c>
    </row>
    <row r="901" spans="1:7" s="84" customFormat="1" hidden="1">
      <c r="A901" s="100" t="str">
        <f>Invoice!F903</f>
        <v>Exchange rate :</v>
      </c>
      <c r="B901" s="79">
        <f>Invoice!C903</f>
        <v>0</v>
      </c>
      <c r="C901" s="80">
        <f>Invoice!B903</f>
        <v>0</v>
      </c>
      <c r="D901" s="85">
        <f t="shared" si="41"/>
        <v>0</v>
      </c>
      <c r="E901" s="85">
        <f t="shared" si="42"/>
        <v>0</v>
      </c>
      <c r="F901" s="86">
        <f>Invoice!G903</f>
        <v>0</v>
      </c>
      <c r="G901" s="87">
        <f t="shared" si="43"/>
        <v>0</v>
      </c>
    </row>
    <row r="902" spans="1:7" s="84" customFormat="1" hidden="1">
      <c r="A902" s="100" t="str">
        <f>Invoice!F904</f>
        <v>Exchange rate :</v>
      </c>
      <c r="B902" s="79">
        <f>Invoice!C904</f>
        <v>0</v>
      </c>
      <c r="C902" s="80">
        <f>Invoice!B904</f>
        <v>0</v>
      </c>
      <c r="D902" s="85">
        <f t="shared" si="41"/>
        <v>0</v>
      </c>
      <c r="E902" s="85">
        <f t="shared" si="42"/>
        <v>0</v>
      </c>
      <c r="F902" s="86">
        <f>Invoice!G904</f>
        <v>0</v>
      </c>
      <c r="G902" s="87">
        <f t="shared" si="43"/>
        <v>0</v>
      </c>
    </row>
    <row r="903" spans="1:7" s="84" customFormat="1" hidden="1">
      <c r="A903" s="100" t="str">
        <f>Invoice!F905</f>
        <v>Exchange rate :</v>
      </c>
      <c r="B903" s="79">
        <f>Invoice!C905</f>
        <v>0</v>
      </c>
      <c r="C903" s="80">
        <f>Invoice!B905</f>
        <v>0</v>
      </c>
      <c r="D903" s="85">
        <f t="shared" si="41"/>
        <v>0</v>
      </c>
      <c r="E903" s="85">
        <f t="shared" si="42"/>
        <v>0</v>
      </c>
      <c r="F903" s="86">
        <f>Invoice!G905</f>
        <v>0</v>
      </c>
      <c r="G903" s="87">
        <f t="shared" si="43"/>
        <v>0</v>
      </c>
    </row>
    <row r="904" spans="1:7" s="84" customFormat="1" hidden="1">
      <c r="A904" s="100" t="str">
        <f>Invoice!F906</f>
        <v>Exchange rate :</v>
      </c>
      <c r="B904" s="79">
        <f>Invoice!C906</f>
        <v>0</v>
      </c>
      <c r="C904" s="80">
        <f>Invoice!B906</f>
        <v>0</v>
      </c>
      <c r="D904" s="85">
        <f t="shared" si="41"/>
        <v>0</v>
      </c>
      <c r="E904" s="85">
        <f t="shared" si="42"/>
        <v>0</v>
      </c>
      <c r="F904" s="86">
        <f>Invoice!G906</f>
        <v>0</v>
      </c>
      <c r="G904" s="87">
        <f t="shared" si="43"/>
        <v>0</v>
      </c>
    </row>
    <row r="905" spans="1:7" s="84" customFormat="1" hidden="1">
      <c r="A905" s="100" t="str">
        <f>Invoice!F907</f>
        <v>Exchange rate :</v>
      </c>
      <c r="B905" s="79">
        <f>Invoice!C907</f>
        <v>0</v>
      </c>
      <c r="C905" s="80">
        <f>Invoice!B907</f>
        <v>0</v>
      </c>
      <c r="D905" s="85">
        <f t="shared" si="41"/>
        <v>0</v>
      </c>
      <c r="E905" s="85">
        <f t="shared" si="42"/>
        <v>0</v>
      </c>
      <c r="F905" s="86">
        <f>Invoice!G907</f>
        <v>0</v>
      </c>
      <c r="G905" s="87">
        <f t="shared" si="43"/>
        <v>0</v>
      </c>
    </row>
    <row r="906" spans="1:7" s="84" customFormat="1" hidden="1">
      <c r="A906" s="100" t="str">
        <f>Invoice!F908</f>
        <v>Exchange rate :</v>
      </c>
      <c r="B906" s="79">
        <f>Invoice!C908</f>
        <v>0</v>
      </c>
      <c r="C906" s="80">
        <f>Invoice!B908</f>
        <v>0</v>
      </c>
      <c r="D906" s="85">
        <f t="shared" si="41"/>
        <v>0</v>
      </c>
      <c r="E906" s="85">
        <f t="shared" si="42"/>
        <v>0</v>
      </c>
      <c r="F906" s="86">
        <f>Invoice!G908</f>
        <v>0</v>
      </c>
      <c r="G906" s="87">
        <f t="shared" si="43"/>
        <v>0</v>
      </c>
    </row>
    <row r="907" spans="1:7" s="84" customFormat="1" hidden="1">
      <c r="A907" s="100" t="str">
        <f>Invoice!F909</f>
        <v>Exchange rate :</v>
      </c>
      <c r="B907" s="79">
        <f>Invoice!C909</f>
        <v>0</v>
      </c>
      <c r="C907" s="80">
        <f>Invoice!B909</f>
        <v>0</v>
      </c>
      <c r="D907" s="85">
        <f t="shared" si="41"/>
        <v>0</v>
      </c>
      <c r="E907" s="85">
        <f t="shared" si="42"/>
        <v>0</v>
      </c>
      <c r="F907" s="86">
        <f>Invoice!G909</f>
        <v>0</v>
      </c>
      <c r="G907" s="87">
        <f t="shared" si="43"/>
        <v>0</v>
      </c>
    </row>
    <row r="908" spans="1:7" s="84" customFormat="1" hidden="1">
      <c r="A908" s="100" t="str">
        <f>Invoice!F910</f>
        <v>Exchange rate :</v>
      </c>
      <c r="B908" s="79">
        <f>Invoice!C910</f>
        <v>0</v>
      </c>
      <c r="C908" s="80">
        <f>Invoice!B910</f>
        <v>0</v>
      </c>
      <c r="D908" s="85">
        <f t="shared" si="41"/>
        <v>0</v>
      </c>
      <c r="E908" s="85">
        <f t="shared" si="42"/>
        <v>0</v>
      </c>
      <c r="F908" s="86">
        <f>Invoice!G910</f>
        <v>0</v>
      </c>
      <c r="G908" s="87">
        <f t="shared" si="43"/>
        <v>0</v>
      </c>
    </row>
    <row r="909" spans="1:7" s="84" customFormat="1" hidden="1">
      <c r="A909" s="100" t="str">
        <f>Invoice!F911</f>
        <v>Exchange rate :</v>
      </c>
      <c r="B909" s="79">
        <f>Invoice!C911</f>
        <v>0</v>
      </c>
      <c r="C909" s="80">
        <f>Invoice!B911</f>
        <v>0</v>
      </c>
      <c r="D909" s="85">
        <f t="shared" si="41"/>
        <v>0</v>
      </c>
      <c r="E909" s="85">
        <f t="shared" si="42"/>
        <v>0</v>
      </c>
      <c r="F909" s="86">
        <f>Invoice!G911</f>
        <v>0</v>
      </c>
      <c r="G909" s="87">
        <f t="shared" si="43"/>
        <v>0</v>
      </c>
    </row>
    <row r="910" spans="1:7" s="84" customFormat="1" hidden="1">
      <c r="A910" s="100" t="str">
        <f>Invoice!F912</f>
        <v>Exchange rate :</v>
      </c>
      <c r="B910" s="79">
        <f>Invoice!C912</f>
        <v>0</v>
      </c>
      <c r="C910" s="80">
        <f>Invoice!B912</f>
        <v>0</v>
      </c>
      <c r="D910" s="85">
        <f t="shared" si="41"/>
        <v>0</v>
      </c>
      <c r="E910" s="85">
        <f t="shared" si="42"/>
        <v>0</v>
      </c>
      <c r="F910" s="86">
        <f>Invoice!G912</f>
        <v>0</v>
      </c>
      <c r="G910" s="87">
        <f t="shared" si="43"/>
        <v>0</v>
      </c>
    </row>
    <row r="911" spans="1:7" s="84" customFormat="1" hidden="1">
      <c r="A911" s="100" t="str">
        <f>Invoice!F913</f>
        <v>Exchange rate :</v>
      </c>
      <c r="B911" s="79">
        <f>Invoice!C913</f>
        <v>0</v>
      </c>
      <c r="C911" s="80">
        <f>Invoice!B913</f>
        <v>0</v>
      </c>
      <c r="D911" s="85">
        <f t="shared" si="41"/>
        <v>0</v>
      </c>
      <c r="E911" s="85">
        <f t="shared" si="42"/>
        <v>0</v>
      </c>
      <c r="F911" s="86">
        <f>Invoice!G913</f>
        <v>0</v>
      </c>
      <c r="G911" s="87">
        <f t="shared" si="43"/>
        <v>0</v>
      </c>
    </row>
    <row r="912" spans="1:7" s="84" customFormat="1" hidden="1">
      <c r="A912" s="100" t="str">
        <f>Invoice!F914</f>
        <v>Exchange rate :</v>
      </c>
      <c r="B912" s="79">
        <f>Invoice!C914</f>
        <v>0</v>
      </c>
      <c r="C912" s="80">
        <f>Invoice!B914</f>
        <v>0</v>
      </c>
      <c r="D912" s="85">
        <f t="shared" si="41"/>
        <v>0</v>
      </c>
      <c r="E912" s="85">
        <f t="shared" si="42"/>
        <v>0</v>
      </c>
      <c r="F912" s="86">
        <f>Invoice!G914</f>
        <v>0</v>
      </c>
      <c r="G912" s="87">
        <f t="shared" si="43"/>
        <v>0</v>
      </c>
    </row>
    <row r="913" spans="1:7" s="84" customFormat="1" hidden="1">
      <c r="A913" s="100" t="str">
        <f>Invoice!F915</f>
        <v>Exchange rate :</v>
      </c>
      <c r="B913" s="79">
        <f>Invoice!C915</f>
        <v>0</v>
      </c>
      <c r="C913" s="80">
        <f>Invoice!B915</f>
        <v>0</v>
      </c>
      <c r="D913" s="85">
        <f t="shared" si="41"/>
        <v>0</v>
      </c>
      <c r="E913" s="85">
        <f t="shared" si="42"/>
        <v>0</v>
      </c>
      <c r="F913" s="86">
        <f>Invoice!G915</f>
        <v>0</v>
      </c>
      <c r="G913" s="87">
        <f t="shared" si="43"/>
        <v>0</v>
      </c>
    </row>
    <row r="914" spans="1:7" s="84" customFormat="1" hidden="1">
      <c r="A914" s="100" t="str">
        <f>Invoice!F916</f>
        <v>Exchange rate :</v>
      </c>
      <c r="B914" s="79">
        <f>Invoice!C916</f>
        <v>0</v>
      </c>
      <c r="C914" s="80">
        <f>Invoice!B916</f>
        <v>0</v>
      </c>
      <c r="D914" s="85">
        <f t="shared" si="41"/>
        <v>0</v>
      </c>
      <c r="E914" s="85">
        <f t="shared" si="42"/>
        <v>0</v>
      </c>
      <c r="F914" s="86">
        <f>Invoice!G916</f>
        <v>0</v>
      </c>
      <c r="G914" s="87">
        <f t="shared" si="43"/>
        <v>0</v>
      </c>
    </row>
    <row r="915" spans="1:7" s="84" customFormat="1" hidden="1">
      <c r="A915" s="100" t="str">
        <f>Invoice!F917</f>
        <v>Exchange rate :</v>
      </c>
      <c r="B915" s="79">
        <f>Invoice!C917</f>
        <v>0</v>
      </c>
      <c r="C915" s="80">
        <f>Invoice!B917</f>
        <v>0</v>
      </c>
      <c r="D915" s="85">
        <f t="shared" si="41"/>
        <v>0</v>
      </c>
      <c r="E915" s="85">
        <f t="shared" si="42"/>
        <v>0</v>
      </c>
      <c r="F915" s="86">
        <f>Invoice!G917</f>
        <v>0</v>
      </c>
      <c r="G915" s="87">
        <f t="shared" si="43"/>
        <v>0</v>
      </c>
    </row>
    <row r="916" spans="1:7" s="84" customFormat="1" hidden="1">
      <c r="A916" s="100" t="str">
        <f>Invoice!F918</f>
        <v>Exchange rate :</v>
      </c>
      <c r="B916" s="79">
        <f>Invoice!C918</f>
        <v>0</v>
      </c>
      <c r="C916" s="80">
        <f>Invoice!B918</f>
        <v>0</v>
      </c>
      <c r="D916" s="85">
        <f t="shared" si="41"/>
        <v>0</v>
      </c>
      <c r="E916" s="85">
        <f t="shared" si="42"/>
        <v>0</v>
      </c>
      <c r="F916" s="86">
        <f>Invoice!G918</f>
        <v>0</v>
      </c>
      <c r="G916" s="87">
        <f t="shared" si="43"/>
        <v>0</v>
      </c>
    </row>
    <row r="917" spans="1:7" s="84" customFormat="1" hidden="1">
      <c r="A917" s="100" t="str">
        <f>Invoice!F919</f>
        <v>Exchange rate :</v>
      </c>
      <c r="B917" s="79">
        <f>Invoice!C919</f>
        <v>0</v>
      </c>
      <c r="C917" s="80">
        <f>Invoice!B919</f>
        <v>0</v>
      </c>
      <c r="D917" s="85">
        <f t="shared" si="41"/>
        <v>0</v>
      </c>
      <c r="E917" s="85">
        <f t="shared" si="42"/>
        <v>0</v>
      </c>
      <c r="F917" s="86">
        <f>Invoice!G919</f>
        <v>0</v>
      </c>
      <c r="G917" s="87">
        <f t="shared" si="43"/>
        <v>0</v>
      </c>
    </row>
    <row r="918" spans="1:7" s="84" customFormat="1" hidden="1">
      <c r="A918" s="100" t="str">
        <f>Invoice!F920</f>
        <v>Exchange rate :</v>
      </c>
      <c r="B918" s="79">
        <f>Invoice!C920</f>
        <v>0</v>
      </c>
      <c r="C918" s="80">
        <f>Invoice!B920</f>
        <v>0</v>
      </c>
      <c r="D918" s="85">
        <f t="shared" si="41"/>
        <v>0</v>
      </c>
      <c r="E918" s="85">
        <f t="shared" si="42"/>
        <v>0</v>
      </c>
      <c r="F918" s="86">
        <f>Invoice!G920</f>
        <v>0</v>
      </c>
      <c r="G918" s="87">
        <f t="shared" si="43"/>
        <v>0</v>
      </c>
    </row>
    <row r="919" spans="1:7" s="84" customFormat="1" hidden="1">
      <c r="A919" s="100" t="str">
        <f>Invoice!F921</f>
        <v>Exchange rate :</v>
      </c>
      <c r="B919" s="79">
        <f>Invoice!C921</f>
        <v>0</v>
      </c>
      <c r="C919" s="80">
        <f>Invoice!B921</f>
        <v>0</v>
      </c>
      <c r="D919" s="85">
        <f t="shared" si="41"/>
        <v>0</v>
      </c>
      <c r="E919" s="85">
        <f t="shared" si="42"/>
        <v>0</v>
      </c>
      <c r="F919" s="86">
        <f>Invoice!G921</f>
        <v>0</v>
      </c>
      <c r="G919" s="87">
        <f t="shared" si="43"/>
        <v>0</v>
      </c>
    </row>
    <row r="920" spans="1:7" s="84" customFormat="1" hidden="1">
      <c r="A920" s="100" t="str">
        <f>Invoice!F922</f>
        <v>Exchange rate :</v>
      </c>
      <c r="B920" s="79">
        <f>Invoice!C922</f>
        <v>0</v>
      </c>
      <c r="C920" s="80">
        <f>Invoice!B922</f>
        <v>0</v>
      </c>
      <c r="D920" s="85">
        <f t="shared" si="41"/>
        <v>0</v>
      </c>
      <c r="E920" s="85">
        <f t="shared" si="42"/>
        <v>0</v>
      </c>
      <c r="F920" s="86">
        <f>Invoice!G922</f>
        <v>0</v>
      </c>
      <c r="G920" s="87">
        <f t="shared" si="43"/>
        <v>0</v>
      </c>
    </row>
    <row r="921" spans="1:7" s="84" customFormat="1" hidden="1">
      <c r="A921" s="100" t="str">
        <f>Invoice!F923</f>
        <v>Exchange rate :</v>
      </c>
      <c r="B921" s="79">
        <f>Invoice!C923</f>
        <v>0</v>
      </c>
      <c r="C921" s="80">
        <f>Invoice!B923</f>
        <v>0</v>
      </c>
      <c r="D921" s="85">
        <f t="shared" si="41"/>
        <v>0</v>
      </c>
      <c r="E921" s="85">
        <f t="shared" si="42"/>
        <v>0</v>
      </c>
      <c r="F921" s="86">
        <f>Invoice!G923</f>
        <v>0</v>
      </c>
      <c r="G921" s="87">
        <f t="shared" si="43"/>
        <v>0</v>
      </c>
    </row>
    <row r="922" spans="1:7" s="84" customFormat="1" hidden="1">
      <c r="A922" s="100" t="str">
        <f>Invoice!F924</f>
        <v>Exchange rate :</v>
      </c>
      <c r="B922" s="79">
        <f>Invoice!C924</f>
        <v>0</v>
      </c>
      <c r="C922" s="80">
        <f>Invoice!B924</f>
        <v>0</v>
      </c>
      <c r="D922" s="85">
        <f t="shared" si="41"/>
        <v>0</v>
      </c>
      <c r="E922" s="85">
        <f t="shared" si="42"/>
        <v>0</v>
      </c>
      <c r="F922" s="86">
        <f>Invoice!G924</f>
        <v>0</v>
      </c>
      <c r="G922" s="87">
        <f t="shared" si="43"/>
        <v>0</v>
      </c>
    </row>
    <row r="923" spans="1:7" s="84" customFormat="1" hidden="1">
      <c r="A923" s="100" t="str">
        <f>Invoice!F925</f>
        <v>Exchange rate :</v>
      </c>
      <c r="B923" s="79">
        <f>Invoice!C925</f>
        <v>0</v>
      </c>
      <c r="C923" s="80">
        <f>Invoice!B925</f>
        <v>0</v>
      </c>
      <c r="D923" s="85">
        <f t="shared" si="41"/>
        <v>0</v>
      </c>
      <c r="E923" s="85">
        <f t="shared" si="42"/>
        <v>0</v>
      </c>
      <c r="F923" s="86">
        <f>Invoice!G925</f>
        <v>0</v>
      </c>
      <c r="G923" s="87">
        <f t="shared" si="43"/>
        <v>0</v>
      </c>
    </row>
    <row r="924" spans="1:7" s="84" customFormat="1" hidden="1">
      <c r="A924" s="100" t="str">
        <f>Invoice!F926</f>
        <v>Exchange rate :</v>
      </c>
      <c r="B924" s="79">
        <f>Invoice!C926</f>
        <v>0</v>
      </c>
      <c r="C924" s="80">
        <f>Invoice!B926</f>
        <v>0</v>
      </c>
      <c r="D924" s="85">
        <f t="shared" si="41"/>
        <v>0</v>
      </c>
      <c r="E924" s="85">
        <f t="shared" si="42"/>
        <v>0</v>
      </c>
      <c r="F924" s="86">
        <f>Invoice!G926</f>
        <v>0</v>
      </c>
      <c r="G924" s="87">
        <f t="shared" si="43"/>
        <v>0</v>
      </c>
    </row>
    <row r="925" spans="1:7" s="84" customFormat="1" hidden="1">
      <c r="A925" s="100" t="str">
        <f>Invoice!F927</f>
        <v>Exchange rate :</v>
      </c>
      <c r="B925" s="79">
        <f>Invoice!C927</f>
        <v>0</v>
      </c>
      <c r="C925" s="80">
        <f>Invoice!B927</f>
        <v>0</v>
      </c>
      <c r="D925" s="85">
        <f t="shared" si="41"/>
        <v>0</v>
      </c>
      <c r="E925" s="85">
        <f t="shared" si="42"/>
        <v>0</v>
      </c>
      <c r="F925" s="86">
        <f>Invoice!G927</f>
        <v>0</v>
      </c>
      <c r="G925" s="87">
        <f t="shared" si="43"/>
        <v>0</v>
      </c>
    </row>
    <row r="926" spans="1:7" s="84" customFormat="1" hidden="1">
      <c r="A926" s="100" t="str">
        <f>Invoice!F928</f>
        <v>Exchange rate :</v>
      </c>
      <c r="B926" s="79">
        <f>Invoice!C928</f>
        <v>0</v>
      </c>
      <c r="C926" s="80">
        <f>Invoice!B928</f>
        <v>0</v>
      </c>
      <c r="D926" s="85">
        <f t="shared" si="41"/>
        <v>0</v>
      </c>
      <c r="E926" s="85">
        <f t="shared" si="42"/>
        <v>0</v>
      </c>
      <c r="F926" s="86">
        <f>Invoice!G928</f>
        <v>0</v>
      </c>
      <c r="G926" s="87">
        <f t="shared" si="43"/>
        <v>0</v>
      </c>
    </row>
    <row r="927" spans="1:7" s="84" customFormat="1" hidden="1">
      <c r="A927" s="100" t="str">
        <f>Invoice!F929</f>
        <v>Exchange rate :</v>
      </c>
      <c r="B927" s="79">
        <f>Invoice!C929</f>
        <v>0</v>
      </c>
      <c r="C927" s="80">
        <f>Invoice!B929</f>
        <v>0</v>
      </c>
      <c r="D927" s="85">
        <f t="shared" si="41"/>
        <v>0</v>
      </c>
      <c r="E927" s="85">
        <f t="shared" si="42"/>
        <v>0</v>
      </c>
      <c r="F927" s="86">
        <f>Invoice!G929</f>
        <v>0</v>
      </c>
      <c r="G927" s="87">
        <f t="shared" si="43"/>
        <v>0</v>
      </c>
    </row>
    <row r="928" spans="1:7" s="84" customFormat="1" hidden="1">
      <c r="A928" s="100" t="str">
        <f>Invoice!F930</f>
        <v>Exchange rate :</v>
      </c>
      <c r="B928" s="79">
        <f>Invoice!C930</f>
        <v>0</v>
      </c>
      <c r="C928" s="80">
        <f>Invoice!B930</f>
        <v>0</v>
      </c>
      <c r="D928" s="85">
        <f t="shared" si="41"/>
        <v>0</v>
      </c>
      <c r="E928" s="85">
        <f t="shared" si="42"/>
        <v>0</v>
      </c>
      <c r="F928" s="86">
        <f>Invoice!G930</f>
        <v>0</v>
      </c>
      <c r="G928" s="87">
        <f t="shared" si="43"/>
        <v>0</v>
      </c>
    </row>
    <row r="929" spans="1:7" s="84" customFormat="1" hidden="1">
      <c r="A929" s="100" t="str">
        <f>Invoice!F931</f>
        <v>Exchange rate :</v>
      </c>
      <c r="B929" s="79">
        <f>Invoice!C931</f>
        <v>0</v>
      </c>
      <c r="C929" s="80">
        <f>Invoice!B931</f>
        <v>0</v>
      </c>
      <c r="D929" s="85">
        <f t="shared" si="41"/>
        <v>0</v>
      </c>
      <c r="E929" s="85">
        <f t="shared" si="42"/>
        <v>0</v>
      </c>
      <c r="F929" s="86">
        <f>Invoice!G931</f>
        <v>0</v>
      </c>
      <c r="G929" s="87">
        <f t="shared" si="43"/>
        <v>0</v>
      </c>
    </row>
    <row r="930" spans="1:7" s="84" customFormat="1" hidden="1">
      <c r="A930" s="100" t="str">
        <f>Invoice!F932</f>
        <v>Exchange rate :</v>
      </c>
      <c r="B930" s="79">
        <f>Invoice!C932</f>
        <v>0</v>
      </c>
      <c r="C930" s="80">
        <f>Invoice!B932</f>
        <v>0</v>
      </c>
      <c r="D930" s="85">
        <f t="shared" si="41"/>
        <v>0</v>
      </c>
      <c r="E930" s="85">
        <f t="shared" si="42"/>
        <v>0</v>
      </c>
      <c r="F930" s="86">
        <f>Invoice!G932</f>
        <v>0</v>
      </c>
      <c r="G930" s="87">
        <f t="shared" si="43"/>
        <v>0</v>
      </c>
    </row>
    <row r="931" spans="1:7" s="84" customFormat="1" hidden="1">
      <c r="A931" s="100" t="str">
        <f>Invoice!F933</f>
        <v>Exchange rate :</v>
      </c>
      <c r="B931" s="79">
        <f>Invoice!C933</f>
        <v>0</v>
      </c>
      <c r="C931" s="80">
        <f>Invoice!B933</f>
        <v>0</v>
      </c>
      <c r="D931" s="85">
        <f t="shared" si="41"/>
        <v>0</v>
      </c>
      <c r="E931" s="85">
        <f t="shared" si="42"/>
        <v>0</v>
      </c>
      <c r="F931" s="86">
        <f>Invoice!G933</f>
        <v>0</v>
      </c>
      <c r="G931" s="87">
        <f t="shared" si="43"/>
        <v>0</v>
      </c>
    </row>
    <row r="932" spans="1:7" s="84" customFormat="1" hidden="1">
      <c r="A932" s="100" t="str">
        <f>Invoice!F934</f>
        <v>Exchange rate :</v>
      </c>
      <c r="B932" s="79">
        <f>Invoice!C934</f>
        <v>0</v>
      </c>
      <c r="C932" s="80">
        <f>Invoice!B934</f>
        <v>0</v>
      </c>
      <c r="D932" s="85">
        <f t="shared" si="41"/>
        <v>0</v>
      </c>
      <c r="E932" s="85">
        <f t="shared" si="42"/>
        <v>0</v>
      </c>
      <c r="F932" s="86">
        <f>Invoice!G934</f>
        <v>0</v>
      </c>
      <c r="G932" s="87">
        <f t="shared" si="43"/>
        <v>0</v>
      </c>
    </row>
    <row r="933" spans="1:7" s="84" customFormat="1" hidden="1">
      <c r="A933" s="100" t="str">
        <f>Invoice!F935</f>
        <v>Exchange rate :</v>
      </c>
      <c r="B933" s="79">
        <f>Invoice!C935</f>
        <v>0</v>
      </c>
      <c r="C933" s="80">
        <f>Invoice!B935</f>
        <v>0</v>
      </c>
      <c r="D933" s="85">
        <f t="shared" si="41"/>
        <v>0</v>
      </c>
      <c r="E933" s="85">
        <f t="shared" si="42"/>
        <v>0</v>
      </c>
      <c r="F933" s="86">
        <f>Invoice!G935</f>
        <v>0</v>
      </c>
      <c r="G933" s="87">
        <f t="shared" si="43"/>
        <v>0</v>
      </c>
    </row>
    <row r="934" spans="1:7" s="84" customFormat="1" hidden="1">
      <c r="A934" s="100" t="str">
        <f>Invoice!F936</f>
        <v>Exchange rate :</v>
      </c>
      <c r="B934" s="79">
        <f>Invoice!C936</f>
        <v>0</v>
      </c>
      <c r="C934" s="80">
        <f>Invoice!B936</f>
        <v>0</v>
      </c>
      <c r="D934" s="85">
        <f t="shared" si="41"/>
        <v>0</v>
      </c>
      <c r="E934" s="85">
        <f t="shared" si="42"/>
        <v>0</v>
      </c>
      <c r="F934" s="86">
        <f>Invoice!G936</f>
        <v>0</v>
      </c>
      <c r="G934" s="87">
        <f t="shared" si="43"/>
        <v>0</v>
      </c>
    </row>
    <row r="935" spans="1:7" s="84" customFormat="1" hidden="1">
      <c r="A935" s="100" t="str">
        <f>Invoice!F937</f>
        <v>Exchange rate :</v>
      </c>
      <c r="B935" s="79">
        <f>Invoice!C937</f>
        <v>0</v>
      </c>
      <c r="C935" s="80">
        <f>Invoice!B937</f>
        <v>0</v>
      </c>
      <c r="D935" s="85">
        <f t="shared" si="41"/>
        <v>0</v>
      </c>
      <c r="E935" s="85">
        <f t="shared" si="42"/>
        <v>0</v>
      </c>
      <c r="F935" s="86">
        <f>Invoice!G937</f>
        <v>0</v>
      </c>
      <c r="G935" s="87">
        <f t="shared" si="43"/>
        <v>0</v>
      </c>
    </row>
    <row r="936" spans="1:7" s="84" customFormat="1" hidden="1">
      <c r="A936" s="100" t="str">
        <f>Invoice!F938</f>
        <v>Exchange rate :</v>
      </c>
      <c r="B936" s="79">
        <f>Invoice!C938</f>
        <v>0</v>
      </c>
      <c r="C936" s="80">
        <f>Invoice!B938</f>
        <v>0</v>
      </c>
      <c r="D936" s="85">
        <f t="shared" si="41"/>
        <v>0</v>
      </c>
      <c r="E936" s="85">
        <f t="shared" si="42"/>
        <v>0</v>
      </c>
      <c r="F936" s="86">
        <f>Invoice!G938</f>
        <v>0</v>
      </c>
      <c r="G936" s="87">
        <f t="shared" si="43"/>
        <v>0</v>
      </c>
    </row>
    <row r="937" spans="1:7" s="84" customFormat="1" hidden="1">
      <c r="A937" s="100" t="str">
        <f>Invoice!F939</f>
        <v>Exchange rate :</v>
      </c>
      <c r="B937" s="79">
        <f>Invoice!C939</f>
        <v>0</v>
      </c>
      <c r="C937" s="80">
        <f>Invoice!B939</f>
        <v>0</v>
      </c>
      <c r="D937" s="85">
        <f t="shared" si="41"/>
        <v>0</v>
      </c>
      <c r="E937" s="85">
        <f t="shared" si="42"/>
        <v>0</v>
      </c>
      <c r="F937" s="86">
        <f>Invoice!G939</f>
        <v>0</v>
      </c>
      <c r="G937" s="87">
        <f t="shared" si="43"/>
        <v>0</v>
      </c>
    </row>
    <row r="938" spans="1:7" s="84" customFormat="1" hidden="1">
      <c r="A938" s="100" t="str">
        <f>Invoice!F940</f>
        <v>Exchange rate :</v>
      </c>
      <c r="B938" s="79">
        <f>Invoice!C940</f>
        <v>0</v>
      </c>
      <c r="C938" s="80">
        <f>Invoice!B940</f>
        <v>0</v>
      </c>
      <c r="D938" s="85">
        <f t="shared" si="41"/>
        <v>0</v>
      </c>
      <c r="E938" s="85">
        <f t="shared" si="42"/>
        <v>0</v>
      </c>
      <c r="F938" s="86">
        <f>Invoice!G940</f>
        <v>0</v>
      </c>
      <c r="G938" s="87">
        <f t="shared" si="43"/>
        <v>0</v>
      </c>
    </row>
    <row r="939" spans="1:7" s="84" customFormat="1" hidden="1">
      <c r="A939" s="100" t="str">
        <f>Invoice!F941</f>
        <v>Exchange rate :</v>
      </c>
      <c r="B939" s="79">
        <f>Invoice!C941</f>
        <v>0</v>
      </c>
      <c r="C939" s="80">
        <f>Invoice!B941</f>
        <v>0</v>
      </c>
      <c r="D939" s="85">
        <f t="shared" si="41"/>
        <v>0</v>
      </c>
      <c r="E939" s="85">
        <f t="shared" si="42"/>
        <v>0</v>
      </c>
      <c r="F939" s="86">
        <f>Invoice!G941</f>
        <v>0</v>
      </c>
      <c r="G939" s="87">
        <f t="shared" si="43"/>
        <v>0</v>
      </c>
    </row>
    <row r="940" spans="1:7" s="84" customFormat="1" hidden="1">
      <c r="A940" s="100" t="str">
        <f>Invoice!F942</f>
        <v>Exchange rate :</v>
      </c>
      <c r="B940" s="79">
        <f>Invoice!C942</f>
        <v>0</v>
      </c>
      <c r="C940" s="80">
        <f>Invoice!B942</f>
        <v>0</v>
      </c>
      <c r="D940" s="85">
        <f t="shared" si="41"/>
        <v>0</v>
      </c>
      <c r="E940" s="85">
        <f t="shared" si="42"/>
        <v>0</v>
      </c>
      <c r="F940" s="86">
        <f>Invoice!G942</f>
        <v>0</v>
      </c>
      <c r="G940" s="87">
        <f t="shared" si="43"/>
        <v>0</v>
      </c>
    </row>
    <row r="941" spans="1:7" s="84" customFormat="1" hidden="1">
      <c r="A941" s="100" t="str">
        <f>Invoice!F943</f>
        <v>Exchange rate :</v>
      </c>
      <c r="B941" s="79">
        <f>Invoice!C943</f>
        <v>0</v>
      </c>
      <c r="C941" s="80">
        <f>Invoice!B943</f>
        <v>0</v>
      </c>
      <c r="D941" s="85">
        <f t="shared" si="41"/>
        <v>0</v>
      </c>
      <c r="E941" s="85">
        <f t="shared" si="42"/>
        <v>0</v>
      </c>
      <c r="F941" s="86">
        <f>Invoice!G943</f>
        <v>0</v>
      </c>
      <c r="G941" s="87">
        <f t="shared" si="43"/>
        <v>0</v>
      </c>
    </row>
    <row r="942" spans="1:7" s="84" customFormat="1" hidden="1">
      <c r="A942" s="100" t="str">
        <f>Invoice!F944</f>
        <v>Exchange rate :</v>
      </c>
      <c r="B942" s="79">
        <f>Invoice!C944</f>
        <v>0</v>
      </c>
      <c r="C942" s="80">
        <f>Invoice!B944</f>
        <v>0</v>
      </c>
      <c r="D942" s="85">
        <f t="shared" si="41"/>
        <v>0</v>
      </c>
      <c r="E942" s="85">
        <f t="shared" si="42"/>
        <v>0</v>
      </c>
      <c r="F942" s="86">
        <f>Invoice!G944</f>
        <v>0</v>
      </c>
      <c r="G942" s="87">
        <f t="shared" si="43"/>
        <v>0</v>
      </c>
    </row>
    <row r="943" spans="1:7" s="84" customFormat="1" hidden="1">
      <c r="A943" s="100" t="str">
        <f>Invoice!F945</f>
        <v>Exchange rate :</v>
      </c>
      <c r="B943" s="79">
        <f>Invoice!C945</f>
        <v>0</v>
      </c>
      <c r="C943" s="80">
        <f>Invoice!B945</f>
        <v>0</v>
      </c>
      <c r="D943" s="85">
        <f t="shared" si="41"/>
        <v>0</v>
      </c>
      <c r="E943" s="85">
        <f t="shared" si="42"/>
        <v>0</v>
      </c>
      <c r="F943" s="86">
        <f>Invoice!G945</f>
        <v>0</v>
      </c>
      <c r="G943" s="87">
        <f t="shared" si="43"/>
        <v>0</v>
      </c>
    </row>
    <row r="944" spans="1:7" s="84" customFormat="1" hidden="1">
      <c r="A944" s="100" t="str">
        <f>Invoice!F946</f>
        <v>Exchange rate :</v>
      </c>
      <c r="B944" s="79">
        <f>Invoice!C946</f>
        <v>0</v>
      </c>
      <c r="C944" s="80">
        <f>Invoice!B946</f>
        <v>0</v>
      </c>
      <c r="D944" s="85">
        <f t="shared" si="41"/>
        <v>0</v>
      </c>
      <c r="E944" s="85">
        <f t="shared" si="42"/>
        <v>0</v>
      </c>
      <c r="F944" s="86">
        <f>Invoice!G946</f>
        <v>0</v>
      </c>
      <c r="G944" s="87">
        <f t="shared" si="43"/>
        <v>0</v>
      </c>
    </row>
    <row r="945" spans="1:7" s="84" customFormat="1" hidden="1">
      <c r="A945" s="100" t="str">
        <f>Invoice!F947</f>
        <v>Exchange rate :</v>
      </c>
      <c r="B945" s="79">
        <f>Invoice!C947</f>
        <v>0</v>
      </c>
      <c r="C945" s="80">
        <f>Invoice!B947</f>
        <v>0</v>
      </c>
      <c r="D945" s="85">
        <f t="shared" si="41"/>
        <v>0</v>
      </c>
      <c r="E945" s="85">
        <f t="shared" si="42"/>
        <v>0</v>
      </c>
      <c r="F945" s="86">
        <f>Invoice!G947</f>
        <v>0</v>
      </c>
      <c r="G945" s="87">
        <f t="shared" si="43"/>
        <v>0</v>
      </c>
    </row>
    <row r="946" spans="1:7" s="84" customFormat="1" hidden="1">
      <c r="A946" s="100" t="str">
        <f>Invoice!F948</f>
        <v>Exchange rate :</v>
      </c>
      <c r="B946" s="79">
        <f>Invoice!C948</f>
        <v>0</v>
      </c>
      <c r="C946" s="80">
        <f>Invoice!B948</f>
        <v>0</v>
      </c>
      <c r="D946" s="85">
        <f t="shared" si="41"/>
        <v>0</v>
      </c>
      <c r="E946" s="85">
        <f t="shared" si="42"/>
        <v>0</v>
      </c>
      <c r="F946" s="86">
        <f>Invoice!G948</f>
        <v>0</v>
      </c>
      <c r="G946" s="87">
        <f t="shared" si="43"/>
        <v>0</v>
      </c>
    </row>
    <row r="947" spans="1:7" s="84" customFormat="1" hidden="1">
      <c r="A947" s="100" t="str">
        <f>Invoice!F949</f>
        <v>Exchange rate :</v>
      </c>
      <c r="B947" s="79">
        <f>Invoice!C949</f>
        <v>0</v>
      </c>
      <c r="C947" s="80">
        <f>Invoice!B949</f>
        <v>0</v>
      </c>
      <c r="D947" s="85">
        <f t="shared" si="41"/>
        <v>0</v>
      </c>
      <c r="E947" s="85">
        <f t="shared" si="42"/>
        <v>0</v>
      </c>
      <c r="F947" s="86">
        <f>Invoice!G949</f>
        <v>0</v>
      </c>
      <c r="G947" s="87">
        <f t="shared" si="43"/>
        <v>0</v>
      </c>
    </row>
    <row r="948" spans="1:7" s="84" customFormat="1" hidden="1">
      <c r="A948" s="100" t="str">
        <f>Invoice!F950</f>
        <v>Exchange rate :</v>
      </c>
      <c r="B948" s="79">
        <f>Invoice!C950</f>
        <v>0</v>
      </c>
      <c r="C948" s="80">
        <f>Invoice!B950</f>
        <v>0</v>
      </c>
      <c r="D948" s="85">
        <f t="shared" si="41"/>
        <v>0</v>
      </c>
      <c r="E948" s="85">
        <f t="shared" si="42"/>
        <v>0</v>
      </c>
      <c r="F948" s="86">
        <f>Invoice!G950</f>
        <v>0</v>
      </c>
      <c r="G948" s="87">
        <f t="shared" si="43"/>
        <v>0</v>
      </c>
    </row>
    <row r="949" spans="1:7" s="84" customFormat="1" hidden="1">
      <c r="A949" s="100" t="str">
        <f>Invoice!F951</f>
        <v>Exchange rate :</v>
      </c>
      <c r="B949" s="79">
        <f>Invoice!C951</f>
        <v>0</v>
      </c>
      <c r="C949" s="80">
        <f>Invoice!B951</f>
        <v>0</v>
      </c>
      <c r="D949" s="85">
        <f t="shared" si="41"/>
        <v>0</v>
      </c>
      <c r="E949" s="85">
        <f t="shared" si="42"/>
        <v>0</v>
      </c>
      <c r="F949" s="86">
        <f>Invoice!G951</f>
        <v>0</v>
      </c>
      <c r="G949" s="87">
        <f t="shared" si="43"/>
        <v>0</v>
      </c>
    </row>
    <row r="950" spans="1:7" s="84" customFormat="1" hidden="1">
      <c r="A950" s="100" t="str">
        <f>Invoice!F952</f>
        <v>Exchange rate :</v>
      </c>
      <c r="B950" s="79">
        <f>Invoice!C952</f>
        <v>0</v>
      </c>
      <c r="C950" s="80">
        <f>Invoice!B952</f>
        <v>0</v>
      </c>
      <c r="D950" s="85">
        <f t="shared" si="41"/>
        <v>0</v>
      </c>
      <c r="E950" s="85">
        <f t="shared" si="42"/>
        <v>0</v>
      </c>
      <c r="F950" s="86">
        <f>Invoice!G952</f>
        <v>0</v>
      </c>
      <c r="G950" s="87">
        <f t="shared" si="43"/>
        <v>0</v>
      </c>
    </row>
    <row r="951" spans="1:7" s="84" customFormat="1" hidden="1">
      <c r="A951" s="100" t="str">
        <f>Invoice!F953</f>
        <v>Exchange rate :</v>
      </c>
      <c r="B951" s="79">
        <f>Invoice!C953</f>
        <v>0</v>
      </c>
      <c r="C951" s="80">
        <f>Invoice!B953</f>
        <v>0</v>
      </c>
      <c r="D951" s="85">
        <f t="shared" si="41"/>
        <v>0</v>
      </c>
      <c r="E951" s="85">
        <f t="shared" si="42"/>
        <v>0</v>
      </c>
      <c r="F951" s="86">
        <f>Invoice!G953</f>
        <v>0</v>
      </c>
      <c r="G951" s="87">
        <f t="shared" si="43"/>
        <v>0</v>
      </c>
    </row>
    <row r="952" spans="1:7" s="84" customFormat="1" hidden="1">
      <c r="A952" s="100" t="str">
        <f>Invoice!F954</f>
        <v>Exchange rate :</v>
      </c>
      <c r="B952" s="79">
        <f>Invoice!C954</f>
        <v>0</v>
      </c>
      <c r="C952" s="80">
        <f>Invoice!B954</f>
        <v>0</v>
      </c>
      <c r="D952" s="85">
        <f t="shared" si="41"/>
        <v>0</v>
      </c>
      <c r="E952" s="85">
        <f t="shared" si="42"/>
        <v>0</v>
      </c>
      <c r="F952" s="86">
        <f>Invoice!G954</f>
        <v>0</v>
      </c>
      <c r="G952" s="87">
        <f t="shared" si="43"/>
        <v>0</v>
      </c>
    </row>
    <row r="953" spans="1:7" s="84" customFormat="1" hidden="1">
      <c r="A953" s="100" t="str">
        <f>Invoice!F955</f>
        <v>Exchange rate :</v>
      </c>
      <c r="B953" s="79">
        <f>Invoice!C955</f>
        <v>0</v>
      </c>
      <c r="C953" s="80">
        <f>Invoice!B955</f>
        <v>0</v>
      </c>
      <c r="D953" s="85">
        <f t="shared" si="41"/>
        <v>0</v>
      </c>
      <c r="E953" s="85">
        <f t="shared" si="42"/>
        <v>0</v>
      </c>
      <c r="F953" s="86">
        <f>Invoice!G955</f>
        <v>0</v>
      </c>
      <c r="G953" s="87">
        <f t="shared" si="43"/>
        <v>0</v>
      </c>
    </row>
    <row r="954" spans="1:7" s="84" customFormat="1" hidden="1">
      <c r="A954" s="100" t="str">
        <f>Invoice!F956</f>
        <v>Exchange rate :</v>
      </c>
      <c r="B954" s="79">
        <f>Invoice!C956</f>
        <v>0</v>
      </c>
      <c r="C954" s="80">
        <f>Invoice!B956</f>
        <v>0</v>
      </c>
      <c r="D954" s="85">
        <f t="shared" si="41"/>
        <v>0</v>
      </c>
      <c r="E954" s="85">
        <f t="shared" si="42"/>
        <v>0</v>
      </c>
      <c r="F954" s="86">
        <f>Invoice!G956</f>
        <v>0</v>
      </c>
      <c r="G954" s="87">
        <f t="shared" si="43"/>
        <v>0</v>
      </c>
    </row>
    <row r="955" spans="1:7" s="84" customFormat="1" hidden="1">
      <c r="A955" s="100" t="str">
        <f>Invoice!F957</f>
        <v>Exchange rate :</v>
      </c>
      <c r="B955" s="79">
        <f>Invoice!C957</f>
        <v>0</v>
      </c>
      <c r="C955" s="80">
        <f>Invoice!B957</f>
        <v>0</v>
      </c>
      <c r="D955" s="85">
        <f t="shared" si="41"/>
        <v>0</v>
      </c>
      <c r="E955" s="85">
        <f t="shared" si="42"/>
        <v>0</v>
      </c>
      <c r="F955" s="86">
        <f>Invoice!G957</f>
        <v>0</v>
      </c>
      <c r="G955" s="87">
        <f t="shared" si="43"/>
        <v>0</v>
      </c>
    </row>
    <row r="956" spans="1:7" s="84" customFormat="1" hidden="1">
      <c r="A956" s="100" t="str">
        <f>Invoice!F958</f>
        <v>Exchange rate :</v>
      </c>
      <c r="B956" s="79">
        <f>Invoice!C958</f>
        <v>0</v>
      </c>
      <c r="C956" s="80">
        <f>Invoice!B958</f>
        <v>0</v>
      </c>
      <c r="D956" s="85">
        <f t="shared" si="41"/>
        <v>0</v>
      </c>
      <c r="E956" s="85">
        <f t="shared" si="42"/>
        <v>0</v>
      </c>
      <c r="F956" s="86">
        <f>Invoice!G958</f>
        <v>0</v>
      </c>
      <c r="G956" s="87">
        <f t="shared" si="43"/>
        <v>0</v>
      </c>
    </row>
    <row r="957" spans="1:7" s="84" customFormat="1" hidden="1">
      <c r="A957" s="100" t="str">
        <f>Invoice!F959</f>
        <v>Exchange rate :</v>
      </c>
      <c r="B957" s="79">
        <f>Invoice!C959</f>
        <v>0</v>
      </c>
      <c r="C957" s="80">
        <f>Invoice!B959</f>
        <v>0</v>
      </c>
      <c r="D957" s="85">
        <f t="shared" si="41"/>
        <v>0</v>
      </c>
      <c r="E957" s="85">
        <f t="shared" si="42"/>
        <v>0</v>
      </c>
      <c r="F957" s="86">
        <f>Invoice!G959</f>
        <v>0</v>
      </c>
      <c r="G957" s="87">
        <f t="shared" si="43"/>
        <v>0</v>
      </c>
    </row>
    <row r="958" spans="1:7" s="84" customFormat="1" hidden="1">
      <c r="A958" s="100" t="str">
        <f>Invoice!F960</f>
        <v>Exchange rate :</v>
      </c>
      <c r="B958" s="79">
        <f>Invoice!C960</f>
        <v>0</v>
      </c>
      <c r="C958" s="80">
        <f>Invoice!B960</f>
        <v>0</v>
      </c>
      <c r="D958" s="85">
        <f t="shared" si="41"/>
        <v>0</v>
      </c>
      <c r="E958" s="85">
        <f t="shared" si="42"/>
        <v>0</v>
      </c>
      <c r="F958" s="86">
        <f>Invoice!G960</f>
        <v>0</v>
      </c>
      <c r="G958" s="87">
        <f t="shared" si="43"/>
        <v>0</v>
      </c>
    </row>
    <row r="959" spans="1:7" s="84" customFormat="1" hidden="1">
      <c r="A959" s="100" t="str">
        <f>Invoice!F961</f>
        <v>Exchange rate :</v>
      </c>
      <c r="B959" s="79">
        <f>Invoice!C961</f>
        <v>0</v>
      </c>
      <c r="C959" s="80">
        <f>Invoice!B961</f>
        <v>0</v>
      </c>
      <c r="D959" s="85">
        <f t="shared" si="41"/>
        <v>0</v>
      </c>
      <c r="E959" s="85">
        <f t="shared" si="42"/>
        <v>0</v>
      </c>
      <c r="F959" s="86">
        <f>Invoice!G961</f>
        <v>0</v>
      </c>
      <c r="G959" s="87">
        <f t="shared" si="43"/>
        <v>0</v>
      </c>
    </row>
    <row r="960" spans="1:7" s="84" customFormat="1" hidden="1">
      <c r="A960" s="100" t="str">
        <f>Invoice!F962</f>
        <v>Exchange rate :</v>
      </c>
      <c r="B960" s="79">
        <f>Invoice!C962</f>
        <v>0</v>
      </c>
      <c r="C960" s="80">
        <f>Invoice!B962</f>
        <v>0</v>
      </c>
      <c r="D960" s="85">
        <f t="shared" si="41"/>
        <v>0</v>
      </c>
      <c r="E960" s="85">
        <f t="shared" si="42"/>
        <v>0</v>
      </c>
      <c r="F960" s="86">
        <f>Invoice!G962</f>
        <v>0</v>
      </c>
      <c r="G960" s="87">
        <f t="shared" si="43"/>
        <v>0</v>
      </c>
    </row>
    <row r="961" spans="1:7" s="84" customFormat="1" hidden="1">
      <c r="A961" s="100" t="str">
        <f>Invoice!F963</f>
        <v>Exchange rate :</v>
      </c>
      <c r="B961" s="79">
        <f>Invoice!C963</f>
        <v>0</v>
      </c>
      <c r="C961" s="80">
        <f>Invoice!B963</f>
        <v>0</v>
      </c>
      <c r="D961" s="85">
        <f t="shared" ref="D961:D998" si="44">F961/$D$14</f>
        <v>0</v>
      </c>
      <c r="E961" s="85">
        <f t="shared" ref="E961:E998" si="45">G961/$D$14</f>
        <v>0</v>
      </c>
      <c r="F961" s="86">
        <f>Invoice!G963</f>
        <v>0</v>
      </c>
      <c r="G961" s="87">
        <f t="shared" ref="G961:G998" si="46">C961*F961</f>
        <v>0</v>
      </c>
    </row>
    <row r="962" spans="1:7" s="84" customFormat="1" hidden="1">
      <c r="A962" s="100" t="str">
        <f>Invoice!F964</f>
        <v>Exchange rate :</v>
      </c>
      <c r="B962" s="79">
        <f>Invoice!C964</f>
        <v>0</v>
      </c>
      <c r="C962" s="80">
        <f>Invoice!B964</f>
        <v>0</v>
      </c>
      <c r="D962" s="85">
        <f t="shared" si="44"/>
        <v>0</v>
      </c>
      <c r="E962" s="85">
        <f t="shared" si="45"/>
        <v>0</v>
      </c>
      <c r="F962" s="86">
        <f>Invoice!G964</f>
        <v>0</v>
      </c>
      <c r="G962" s="87">
        <f t="shared" si="46"/>
        <v>0</v>
      </c>
    </row>
    <row r="963" spans="1:7" s="84" customFormat="1" hidden="1">
      <c r="A963" s="100" t="str">
        <f>Invoice!F965</f>
        <v>Exchange rate :</v>
      </c>
      <c r="B963" s="79">
        <f>Invoice!C965</f>
        <v>0</v>
      </c>
      <c r="C963" s="80">
        <f>Invoice!B965</f>
        <v>0</v>
      </c>
      <c r="D963" s="85">
        <f t="shared" si="44"/>
        <v>0</v>
      </c>
      <c r="E963" s="85">
        <f t="shared" si="45"/>
        <v>0</v>
      </c>
      <c r="F963" s="86">
        <f>Invoice!G965</f>
        <v>0</v>
      </c>
      <c r="G963" s="87">
        <f t="shared" si="46"/>
        <v>0</v>
      </c>
    </row>
    <row r="964" spans="1:7" s="84" customFormat="1" hidden="1">
      <c r="A964" s="100" t="str">
        <f>Invoice!F966</f>
        <v>Exchange rate :</v>
      </c>
      <c r="B964" s="79">
        <f>Invoice!C966</f>
        <v>0</v>
      </c>
      <c r="C964" s="80">
        <f>Invoice!B966</f>
        <v>0</v>
      </c>
      <c r="D964" s="85">
        <f t="shared" si="44"/>
        <v>0</v>
      </c>
      <c r="E964" s="85">
        <f t="shared" si="45"/>
        <v>0</v>
      </c>
      <c r="F964" s="86">
        <f>Invoice!G966</f>
        <v>0</v>
      </c>
      <c r="G964" s="87">
        <f t="shared" si="46"/>
        <v>0</v>
      </c>
    </row>
    <row r="965" spans="1:7" s="84" customFormat="1" hidden="1">
      <c r="A965" s="100" t="str">
        <f>Invoice!F967</f>
        <v>Exchange rate :</v>
      </c>
      <c r="B965" s="79">
        <f>Invoice!C967</f>
        <v>0</v>
      </c>
      <c r="C965" s="80">
        <f>Invoice!B967</f>
        <v>0</v>
      </c>
      <c r="D965" s="85">
        <f t="shared" si="44"/>
        <v>0</v>
      </c>
      <c r="E965" s="85">
        <f t="shared" si="45"/>
        <v>0</v>
      </c>
      <c r="F965" s="86">
        <f>Invoice!G967</f>
        <v>0</v>
      </c>
      <c r="G965" s="87">
        <f t="shared" si="46"/>
        <v>0</v>
      </c>
    </row>
    <row r="966" spans="1:7" s="84" customFormat="1" hidden="1">
      <c r="A966" s="100" t="str">
        <f>Invoice!F968</f>
        <v>Exchange rate :</v>
      </c>
      <c r="B966" s="79">
        <f>Invoice!C968</f>
        <v>0</v>
      </c>
      <c r="C966" s="80">
        <f>Invoice!B968</f>
        <v>0</v>
      </c>
      <c r="D966" s="85">
        <f t="shared" si="44"/>
        <v>0</v>
      </c>
      <c r="E966" s="85">
        <f t="shared" si="45"/>
        <v>0</v>
      </c>
      <c r="F966" s="86">
        <f>Invoice!G968</f>
        <v>0</v>
      </c>
      <c r="G966" s="87">
        <f t="shared" si="46"/>
        <v>0</v>
      </c>
    </row>
    <row r="967" spans="1:7" s="84" customFormat="1" hidden="1">
      <c r="A967" s="100" t="str">
        <f>Invoice!F969</f>
        <v>Exchange rate :</v>
      </c>
      <c r="B967" s="79">
        <f>Invoice!C969</f>
        <v>0</v>
      </c>
      <c r="C967" s="80">
        <f>Invoice!B969</f>
        <v>0</v>
      </c>
      <c r="D967" s="85">
        <f t="shared" si="44"/>
        <v>0</v>
      </c>
      <c r="E967" s="85">
        <f t="shared" si="45"/>
        <v>0</v>
      </c>
      <c r="F967" s="86">
        <f>Invoice!G969</f>
        <v>0</v>
      </c>
      <c r="G967" s="87">
        <f t="shared" si="46"/>
        <v>0</v>
      </c>
    </row>
    <row r="968" spans="1:7" s="84" customFormat="1" hidden="1">
      <c r="A968" s="100" t="str">
        <f>Invoice!F970</f>
        <v>Exchange rate :</v>
      </c>
      <c r="B968" s="79">
        <f>Invoice!C970</f>
        <v>0</v>
      </c>
      <c r="C968" s="80">
        <f>Invoice!B970</f>
        <v>0</v>
      </c>
      <c r="D968" s="85">
        <f t="shared" si="44"/>
        <v>0</v>
      </c>
      <c r="E968" s="85">
        <f t="shared" si="45"/>
        <v>0</v>
      </c>
      <c r="F968" s="86">
        <f>Invoice!G970</f>
        <v>0</v>
      </c>
      <c r="G968" s="87">
        <f t="shared" si="46"/>
        <v>0</v>
      </c>
    </row>
    <row r="969" spans="1:7" s="84" customFormat="1" hidden="1">
      <c r="A969" s="100" t="str">
        <f>Invoice!F971</f>
        <v>Exchange rate :</v>
      </c>
      <c r="B969" s="79">
        <f>Invoice!C971</f>
        <v>0</v>
      </c>
      <c r="C969" s="80">
        <f>Invoice!B971</f>
        <v>0</v>
      </c>
      <c r="D969" s="85">
        <f t="shared" si="44"/>
        <v>0</v>
      </c>
      <c r="E969" s="85">
        <f t="shared" si="45"/>
        <v>0</v>
      </c>
      <c r="F969" s="86">
        <f>Invoice!G971</f>
        <v>0</v>
      </c>
      <c r="G969" s="87">
        <f t="shared" si="46"/>
        <v>0</v>
      </c>
    </row>
    <row r="970" spans="1:7" s="84" customFormat="1" hidden="1">
      <c r="A970" s="100" t="str">
        <f>Invoice!F972</f>
        <v>Exchange rate :</v>
      </c>
      <c r="B970" s="79">
        <f>Invoice!C972</f>
        <v>0</v>
      </c>
      <c r="C970" s="80">
        <f>Invoice!B972</f>
        <v>0</v>
      </c>
      <c r="D970" s="85">
        <f t="shared" si="44"/>
        <v>0</v>
      </c>
      <c r="E970" s="85">
        <f t="shared" si="45"/>
        <v>0</v>
      </c>
      <c r="F970" s="86">
        <f>Invoice!G972</f>
        <v>0</v>
      </c>
      <c r="G970" s="87">
        <f t="shared" si="46"/>
        <v>0</v>
      </c>
    </row>
    <row r="971" spans="1:7" s="84" customFormat="1" hidden="1">
      <c r="A971" s="100" t="str">
        <f>Invoice!F973</f>
        <v>Exchange rate :</v>
      </c>
      <c r="B971" s="79">
        <f>Invoice!C973</f>
        <v>0</v>
      </c>
      <c r="C971" s="80">
        <f>Invoice!B973</f>
        <v>0</v>
      </c>
      <c r="D971" s="85">
        <f t="shared" si="44"/>
        <v>0</v>
      </c>
      <c r="E971" s="85">
        <f t="shared" si="45"/>
        <v>0</v>
      </c>
      <c r="F971" s="86">
        <f>Invoice!G973</f>
        <v>0</v>
      </c>
      <c r="G971" s="87">
        <f t="shared" si="46"/>
        <v>0</v>
      </c>
    </row>
    <row r="972" spans="1:7" s="84" customFormat="1" hidden="1">
      <c r="A972" s="100" t="str">
        <f>Invoice!F974</f>
        <v>Exchange rate :</v>
      </c>
      <c r="B972" s="79">
        <f>Invoice!C974</f>
        <v>0</v>
      </c>
      <c r="C972" s="80">
        <f>Invoice!B974</f>
        <v>0</v>
      </c>
      <c r="D972" s="85">
        <f t="shared" si="44"/>
        <v>0</v>
      </c>
      <c r="E972" s="85">
        <f t="shared" si="45"/>
        <v>0</v>
      </c>
      <c r="F972" s="86">
        <f>Invoice!G974</f>
        <v>0</v>
      </c>
      <c r="G972" s="87">
        <f t="shared" si="46"/>
        <v>0</v>
      </c>
    </row>
    <row r="973" spans="1:7" s="84" customFormat="1" hidden="1">
      <c r="A973" s="100" t="str">
        <f>Invoice!F975</f>
        <v>Exchange rate :</v>
      </c>
      <c r="B973" s="79">
        <f>Invoice!C975</f>
        <v>0</v>
      </c>
      <c r="C973" s="80">
        <f>Invoice!B975</f>
        <v>0</v>
      </c>
      <c r="D973" s="85">
        <f t="shared" si="44"/>
        <v>0</v>
      </c>
      <c r="E973" s="85">
        <f t="shared" si="45"/>
        <v>0</v>
      </c>
      <c r="F973" s="86">
        <f>Invoice!G975</f>
        <v>0</v>
      </c>
      <c r="G973" s="87">
        <f t="shared" si="46"/>
        <v>0</v>
      </c>
    </row>
    <row r="974" spans="1:7" s="84" customFormat="1" hidden="1">
      <c r="A974" s="100" t="str">
        <f>Invoice!F976</f>
        <v>Exchange rate :</v>
      </c>
      <c r="B974" s="79">
        <f>Invoice!C976</f>
        <v>0</v>
      </c>
      <c r="C974" s="80">
        <f>Invoice!B976</f>
        <v>0</v>
      </c>
      <c r="D974" s="85">
        <f t="shared" si="44"/>
        <v>0</v>
      </c>
      <c r="E974" s="85">
        <f t="shared" si="45"/>
        <v>0</v>
      </c>
      <c r="F974" s="86">
        <f>Invoice!G976</f>
        <v>0</v>
      </c>
      <c r="G974" s="87">
        <f t="shared" si="46"/>
        <v>0</v>
      </c>
    </row>
    <row r="975" spans="1:7" s="84" customFormat="1" hidden="1">
      <c r="A975" s="100" t="str">
        <f>Invoice!F977</f>
        <v>Exchange rate :</v>
      </c>
      <c r="B975" s="79">
        <f>Invoice!C977</f>
        <v>0</v>
      </c>
      <c r="C975" s="80">
        <f>Invoice!B977</f>
        <v>0</v>
      </c>
      <c r="D975" s="85">
        <f t="shared" si="44"/>
        <v>0</v>
      </c>
      <c r="E975" s="85">
        <f t="shared" si="45"/>
        <v>0</v>
      </c>
      <c r="F975" s="86">
        <f>Invoice!G977</f>
        <v>0</v>
      </c>
      <c r="G975" s="87">
        <f t="shared" si="46"/>
        <v>0</v>
      </c>
    </row>
    <row r="976" spans="1:7" s="84" customFormat="1" hidden="1">
      <c r="A976" s="100" t="str">
        <f>Invoice!F978</f>
        <v>Exchange rate :</v>
      </c>
      <c r="B976" s="79">
        <f>Invoice!C978</f>
        <v>0</v>
      </c>
      <c r="C976" s="80">
        <f>Invoice!B978</f>
        <v>0</v>
      </c>
      <c r="D976" s="85">
        <f t="shared" si="44"/>
        <v>0</v>
      </c>
      <c r="E976" s="85">
        <f t="shared" si="45"/>
        <v>0</v>
      </c>
      <c r="F976" s="86">
        <f>Invoice!G978</f>
        <v>0</v>
      </c>
      <c r="G976" s="87">
        <f t="shared" si="46"/>
        <v>0</v>
      </c>
    </row>
    <row r="977" spans="1:7" s="84" customFormat="1" hidden="1">
      <c r="A977" s="100" t="str">
        <f>Invoice!F979</f>
        <v>Exchange rate :</v>
      </c>
      <c r="B977" s="79">
        <f>Invoice!C979</f>
        <v>0</v>
      </c>
      <c r="C977" s="80">
        <f>Invoice!B979</f>
        <v>0</v>
      </c>
      <c r="D977" s="85">
        <f t="shared" si="44"/>
        <v>0</v>
      </c>
      <c r="E977" s="85">
        <f t="shared" si="45"/>
        <v>0</v>
      </c>
      <c r="F977" s="86">
        <f>Invoice!G979</f>
        <v>0</v>
      </c>
      <c r="G977" s="87">
        <f t="shared" si="46"/>
        <v>0</v>
      </c>
    </row>
    <row r="978" spans="1:7" s="84" customFormat="1" hidden="1">
      <c r="A978" s="100" t="str">
        <f>Invoice!F980</f>
        <v>Exchange rate :</v>
      </c>
      <c r="B978" s="79">
        <f>Invoice!C980</f>
        <v>0</v>
      </c>
      <c r="C978" s="80">
        <f>Invoice!B980</f>
        <v>0</v>
      </c>
      <c r="D978" s="85">
        <f t="shared" si="44"/>
        <v>0</v>
      </c>
      <c r="E978" s="85">
        <f t="shared" si="45"/>
        <v>0</v>
      </c>
      <c r="F978" s="86">
        <f>Invoice!G980</f>
        <v>0</v>
      </c>
      <c r="G978" s="87">
        <f t="shared" si="46"/>
        <v>0</v>
      </c>
    </row>
    <row r="979" spans="1:7" s="84" customFormat="1" hidden="1">
      <c r="A979" s="100" t="str">
        <f>Invoice!F981</f>
        <v>Exchange rate :</v>
      </c>
      <c r="B979" s="79">
        <f>Invoice!C981</f>
        <v>0</v>
      </c>
      <c r="C979" s="80">
        <f>Invoice!B981</f>
        <v>0</v>
      </c>
      <c r="D979" s="85">
        <f t="shared" si="44"/>
        <v>0</v>
      </c>
      <c r="E979" s="85">
        <f t="shared" si="45"/>
        <v>0</v>
      </c>
      <c r="F979" s="86">
        <f>Invoice!G981</f>
        <v>0</v>
      </c>
      <c r="G979" s="87">
        <f t="shared" si="46"/>
        <v>0</v>
      </c>
    </row>
    <row r="980" spans="1:7" s="84" customFormat="1" hidden="1">
      <c r="A980" s="100" t="str">
        <f>Invoice!F982</f>
        <v>Exchange rate :</v>
      </c>
      <c r="B980" s="79">
        <f>Invoice!C982</f>
        <v>0</v>
      </c>
      <c r="C980" s="80">
        <f>Invoice!B982</f>
        <v>0</v>
      </c>
      <c r="D980" s="85">
        <f t="shared" si="44"/>
        <v>0</v>
      </c>
      <c r="E980" s="85">
        <f t="shared" si="45"/>
        <v>0</v>
      </c>
      <c r="F980" s="86">
        <f>Invoice!G982</f>
        <v>0</v>
      </c>
      <c r="G980" s="87">
        <f t="shared" si="46"/>
        <v>0</v>
      </c>
    </row>
    <row r="981" spans="1:7" s="84" customFormat="1" hidden="1">
      <c r="A981" s="100" t="str">
        <f>Invoice!F983</f>
        <v>Exchange rate :</v>
      </c>
      <c r="B981" s="79">
        <f>Invoice!C983</f>
        <v>0</v>
      </c>
      <c r="C981" s="80">
        <f>Invoice!B983</f>
        <v>0</v>
      </c>
      <c r="D981" s="85">
        <f t="shared" si="44"/>
        <v>0</v>
      </c>
      <c r="E981" s="85">
        <f t="shared" si="45"/>
        <v>0</v>
      </c>
      <c r="F981" s="86">
        <f>Invoice!G983</f>
        <v>0</v>
      </c>
      <c r="G981" s="87">
        <f t="shared" si="46"/>
        <v>0</v>
      </c>
    </row>
    <row r="982" spans="1:7" s="84" customFormat="1" hidden="1">
      <c r="A982" s="100" t="str">
        <f>Invoice!F984</f>
        <v>Exchange rate :</v>
      </c>
      <c r="B982" s="79">
        <f>Invoice!C984</f>
        <v>0</v>
      </c>
      <c r="C982" s="80">
        <f>Invoice!B984</f>
        <v>0</v>
      </c>
      <c r="D982" s="85">
        <f t="shared" si="44"/>
        <v>0</v>
      </c>
      <c r="E982" s="85">
        <f t="shared" si="45"/>
        <v>0</v>
      </c>
      <c r="F982" s="86">
        <f>Invoice!G984</f>
        <v>0</v>
      </c>
      <c r="G982" s="87">
        <f t="shared" si="46"/>
        <v>0</v>
      </c>
    </row>
    <row r="983" spans="1:7" s="84" customFormat="1" hidden="1">
      <c r="A983" s="100" t="str">
        <f>Invoice!F985</f>
        <v>Exchange rate :</v>
      </c>
      <c r="B983" s="79">
        <f>Invoice!C985</f>
        <v>0</v>
      </c>
      <c r="C983" s="80">
        <f>Invoice!B985</f>
        <v>0</v>
      </c>
      <c r="D983" s="85">
        <f t="shared" si="44"/>
        <v>0</v>
      </c>
      <c r="E983" s="85">
        <f t="shared" si="45"/>
        <v>0</v>
      </c>
      <c r="F983" s="86">
        <f>Invoice!G985</f>
        <v>0</v>
      </c>
      <c r="G983" s="87">
        <f t="shared" si="46"/>
        <v>0</v>
      </c>
    </row>
    <row r="984" spans="1:7" s="84" customFormat="1" hidden="1">
      <c r="A984" s="100" t="str">
        <f>Invoice!F986</f>
        <v>Exchange rate :</v>
      </c>
      <c r="B984" s="79">
        <f>Invoice!C986</f>
        <v>0</v>
      </c>
      <c r="C984" s="80">
        <f>Invoice!B986</f>
        <v>0</v>
      </c>
      <c r="D984" s="85">
        <f t="shared" si="44"/>
        <v>0</v>
      </c>
      <c r="E984" s="85">
        <f t="shared" si="45"/>
        <v>0</v>
      </c>
      <c r="F984" s="86">
        <f>Invoice!G986</f>
        <v>0</v>
      </c>
      <c r="G984" s="87">
        <f t="shared" si="46"/>
        <v>0</v>
      </c>
    </row>
    <row r="985" spans="1:7" s="84" customFormat="1" hidden="1">
      <c r="A985" s="100" t="str">
        <f>Invoice!F987</f>
        <v>Exchange rate :</v>
      </c>
      <c r="B985" s="79">
        <f>Invoice!C987</f>
        <v>0</v>
      </c>
      <c r="C985" s="80">
        <f>Invoice!B987</f>
        <v>0</v>
      </c>
      <c r="D985" s="85">
        <f t="shared" si="44"/>
        <v>0</v>
      </c>
      <c r="E985" s="85">
        <f t="shared" si="45"/>
        <v>0</v>
      </c>
      <c r="F985" s="86">
        <f>Invoice!G987</f>
        <v>0</v>
      </c>
      <c r="G985" s="87">
        <f t="shared" si="46"/>
        <v>0</v>
      </c>
    </row>
    <row r="986" spans="1:7" s="84" customFormat="1" hidden="1">
      <c r="A986" s="100" t="str">
        <f>Invoice!F988</f>
        <v>Exchange rate :</v>
      </c>
      <c r="B986" s="79">
        <f>Invoice!C988</f>
        <v>0</v>
      </c>
      <c r="C986" s="80">
        <f>Invoice!B988</f>
        <v>0</v>
      </c>
      <c r="D986" s="85">
        <f t="shared" si="44"/>
        <v>0</v>
      </c>
      <c r="E986" s="85">
        <f t="shared" si="45"/>
        <v>0</v>
      </c>
      <c r="F986" s="86">
        <f>Invoice!G988</f>
        <v>0</v>
      </c>
      <c r="G986" s="87">
        <f t="shared" si="46"/>
        <v>0</v>
      </c>
    </row>
    <row r="987" spans="1:7" s="84" customFormat="1" hidden="1">
      <c r="A987" s="100" t="str">
        <f>Invoice!F989</f>
        <v>Exchange rate :</v>
      </c>
      <c r="B987" s="79">
        <f>Invoice!C989</f>
        <v>0</v>
      </c>
      <c r="C987" s="80">
        <f>Invoice!B989</f>
        <v>0</v>
      </c>
      <c r="D987" s="85">
        <f t="shared" si="44"/>
        <v>0</v>
      </c>
      <c r="E987" s="85">
        <f t="shared" si="45"/>
        <v>0</v>
      </c>
      <c r="F987" s="86">
        <f>Invoice!G989</f>
        <v>0</v>
      </c>
      <c r="G987" s="87">
        <f t="shared" si="46"/>
        <v>0</v>
      </c>
    </row>
    <row r="988" spans="1:7" s="84" customFormat="1" hidden="1">
      <c r="A988" s="100" t="str">
        <f>Invoice!F990</f>
        <v>Exchange rate :</v>
      </c>
      <c r="B988" s="79">
        <f>Invoice!C990</f>
        <v>0</v>
      </c>
      <c r="C988" s="80">
        <f>Invoice!B990</f>
        <v>0</v>
      </c>
      <c r="D988" s="85">
        <f t="shared" si="44"/>
        <v>0</v>
      </c>
      <c r="E988" s="85">
        <f t="shared" si="45"/>
        <v>0</v>
      </c>
      <c r="F988" s="86">
        <f>Invoice!G990</f>
        <v>0</v>
      </c>
      <c r="G988" s="87">
        <f t="shared" si="46"/>
        <v>0</v>
      </c>
    </row>
    <row r="989" spans="1:7" s="84" customFormat="1" hidden="1">
      <c r="A989" s="100" t="str">
        <f>Invoice!F991</f>
        <v>Exchange rate :</v>
      </c>
      <c r="B989" s="79">
        <f>Invoice!C991</f>
        <v>0</v>
      </c>
      <c r="C989" s="80">
        <f>Invoice!B991</f>
        <v>0</v>
      </c>
      <c r="D989" s="85">
        <f t="shared" si="44"/>
        <v>0</v>
      </c>
      <c r="E989" s="85">
        <f t="shared" si="45"/>
        <v>0</v>
      </c>
      <c r="F989" s="86">
        <f>Invoice!G991</f>
        <v>0</v>
      </c>
      <c r="G989" s="87">
        <f t="shared" si="46"/>
        <v>0</v>
      </c>
    </row>
    <row r="990" spans="1:7" s="84" customFormat="1" hidden="1">
      <c r="A990" s="100" t="str">
        <f>Invoice!F992</f>
        <v>Exchange rate :</v>
      </c>
      <c r="B990" s="79">
        <f>Invoice!C992</f>
        <v>0</v>
      </c>
      <c r="C990" s="80">
        <f>Invoice!B992</f>
        <v>0</v>
      </c>
      <c r="D990" s="85">
        <f t="shared" si="44"/>
        <v>0</v>
      </c>
      <c r="E990" s="85">
        <f t="shared" si="45"/>
        <v>0</v>
      </c>
      <c r="F990" s="86">
        <f>Invoice!G992</f>
        <v>0</v>
      </c>
      <c r="G990" s="87">
        <f t="shared" si="46"/>
        <v>0</v>
      </c>
    </row>
    <row r="991" spans="1:7" s="84" customFormat="1" hidden="1">
      <c r="A991" s="100" t="str">
        <f>Invoice!F993</f>
        <v>Exchange rate :</v>
      </c>
      <c r="B991" s="79">
        <f>Invoice!C993</f>
        <v>0</v>
      </c>
      <c r="C991" s="80">
        <f>Invoice!B993</f>
        <v>0</v>
      </c>
      <c r="D991" s="85">
        <f t="shared" si="44"/>
        <v>0</v>
      </c>
      <c r="E991" s="85">
        <f t="shared" si="45"/>
        <v>0</v>
      </c>
      <c r="F991" s="86">
        <f>Invoice!G993</f>
        <v>0</v>
      </c>
      <c r="G991" s="87">
        <f t="shared" si="46"/>
        <v>0</v>
      </c>
    </row>
    <row r="992" spans="1:7" s="84" customFormat="1" hidden="1">
      <c r="A992" s="100" t="str">
        <f>Invoice!F994</f>
        <v>Exchange rate :</v>
      </c>
      <c r="B992" s="79">
        <f>Invoice!C994</f>
        <v>0</v>
      </c>
      <c r="C992" s="80">
        <f>Invoice!B994</f>
        <v>0</v>
      </c>
      <c r="D992" s="85">
        <f t="shared" si="44"/>
        <v>0</v>
      </c>
      <c r="E992" s="85">
        <f t="shared" si="45"/>
        <v>0</v>
      </c>
      <c r="F992" s="86">
        <f>Invoice!G994</f>
        <v>0</v>
      </c>
      <c r="G992" s="87">
        <f t="shared" si="46"/>
        <v>0</v>
      </c>
    </row>
    <row r="993" spans="1:7" s="84" customFormat="1" hidden="1">
      <c r="A993" s="100" t="str">
        <f>Invoice!F995</f>
        <v>Exchange rate :</v>
      </c>
      <c r="B993" s="79">
        <f>Invoice!C995</f>
        <v>0</v>
      </c>
      <c r="C993" s="80">
        <f>Invoice!B995</f>
        <v>0</v>
      </c>
      <c r="D993" s="85">
        <f t="shared" si="44"/>
        <v>0</v>
      </c>
      <c r="E993" s="85">
        <f t="shared" si="45"/>
        <v>0</v>
      </c>
      <c r="F993" s="86">
        <f>Invoice!G995</f>
        <v>0</v>
      </c>
      <c r="G993" s="87">
        <f t="shared" si="46"/>
        <v>0</v>
      </c>
    </row>
    <row r="994" spans="1:7" s="84" customFormat="1" hidden="1">
      <c r="A994" s="100" t="str">
        <f>Invoice!F996</f>
        <v>Exchange rate :</v>
      </c>
      <c r="B994" s="79">
        <f>Invoice!C996</f>
        <v>0</v>
      </c>
      <c r="C994" s="80">
        <f>Invoice!B996</f>
        <v>0</v>
      </c>
      <c r="D994" s="85">
        <f t="shared" si="44"/>
        <v>0</v>
      </c>
      <c r="E994" s="85">
        <f t="shared" si="45"/>
        <v>0</v>
      </c>
      <c r="F994" s="86">
        <f>Invoice!G996</f>
        <v>0</v>
      </c>
      <c r="G994" s="87">
        <f t="shared" si="46"/>
        <v>0</v>
      </c>
    </row>
    <row r="995" spans="1:7" s="84" customFormat="1" hidden="1">
      <c r="A995" s="100" t="str">
        <f>Invoice!F997</f>
        <v>Exchange rate :</v>
      </c>
      <c r="B995" s="79">
        <f>Invoice!C997</f>
        <v>0</v>
      </c>
      <c r="C995" s="80">
        <f>Invoice!B997</f>
        <v>0</v>
      </c>
      <c r="D995" s="85">
        <f t="shared" si="44"/>
        <v>0</v>
      </c>
      <c r="E995" s="85">
        <f t="shared" si="45"/>
        <v>0</v>
      </c>
      <c r="F995" s="86">
        <f>Invoice!G997</f>
        <v>0</v>
      </c>
      <c r="G995" s="87">
        <f t="shared" si="46"/>
        <v>0</v>
      </c>
    </row>
    <row r="996" spans="1:7" s="84" customFormat="1" hidden="1">
      <c r="A996" s="100" t="str">
        <f>Invoice!F998</f>
        <v>Exchange rate :</v>
      </c>
      <c r="B996" s="79">
        <f>Invoice!C998</f>
        <v>0</v>
      </c>
      <c r="C996" s="80">
        <f>Invoice!B998</f>
        <v>0</v>
      </c>
      <c r="D996" s="85">
        <f t="shared" si="44"/>
        <v>0</v>
      </c>
      <c r="E996" s="85">
        <f t="shared" si="45"/>
        <v>0</v>
      </c>
      <c r="F996" s="86">
        <f>Invoice!G998</f>
        <v>0</v>
      </c>
      <c r="G996" s="87">
        <f t="shared" si="46"/>
        <v>0</v>
      </c>
    </row>
    <row r="997" spans="1:7" s="84" customFormat="1" hidden="1">
      <c r="A997" s="100" t="str">
        <f>Invoice!F999</f>
        <v>Exchange rate :</v>
      </c>
      <c r="B997" s="79">
        <f>Invoice!C999</f>
        <v>0</v>
      </c>
      <c r="C997" s="80">
        <f>Invoice!B999</f>
        <v>0</v>
      </c>
      <c r="D997" s="85">
        <f t="shared" si="44"/>
        <v>0</v>
      </c>
      <c r="E997" s="85">
        <f t="shared" si="45"/>
        <v>0</v>
      </c>
      <c r="F997" s="86">
        <f>Invoice!G999</f>
        <v>0</v>
      </c>
      <c r="G997" s="87">
        <f t="shared" si="46"/>
        <v>0</v>
      </c>
    </row>
    <row r="998" spans="1:7" s="84" customFormat="1" hidden="1">
      <c r="A998" s="100" t="str">
        <f>Invoice!F1000</f>
        <v>Exchange rate :</v>
      </c>
      <c r="B998" s="79">
        <f>Invoice!C1000</f>
        <v>0</v>
      </c>
      <c r="C998" s="80">
        <f>Invoice!B1000</f>
        <v>0</v>
      </c>
      <c r="D998" s="85">
        <f t="shared" si="44"/>
        <v>0</v>
      </c>
      <c r="E998" s="85">
        <f t="shared" si="45"/>
        <v>0</v>
      </c>
      <c r="F998" s="86">
        <f>Invoice!G1000</f>
        <v>0</v>
      </c>
      <c r="G998" s="87">
        <f t="shared" si="46"/>
        <v>0</v>
      </c>
    </row>
    <row r="999" spans="1:7" s="84" customFormat="1">
      <c r="A999" s="100"/>
      <c r="B999" s="79"/>
      <c r="C999" s="80"/>
      <c r="D999" s="85"/>
      <c r="E999" s="85"/>
      <c r="F999" s="86"/>
      <c r="G999" s="87"/>
    </row>
    <row r="1000" spans="1:7" s="84" customFormat="1">
      <c r="A1000" s="100" t="str">
        <f>Invoice!F1002</f>
        <v xml:space="preserve">10% Discount </v>
      </c>
      <c r="B1000" s="79"/>
      <c r="C1000" s="80"/>
      <c r="D1000" s="85">
        <v>-225.232114</v>
      </c>
      <c r="E1000" s="85">
        <v>-225.232114</v>
      </c>
      <c r="F1000" s="86">
        <v>-8248</v>
      </c>
      <c r="G1000" s="87">
        <f>F1000</f>
        <v>-8248</v>
      </c>
    </row>
    <row r="1001" spans="1:7" s="84" customFormat="1" ht="13.5" thickBot="1">
      <c r="A1001" s="88"/>
      <c r="B1001" s="89"/>
      <c r="C1001" s="90"/>
      <c r="D1001" s="91"/>
      <c r="E1001" s="91"/>
      <c r="F1001" s="92"/>
      <c r="G1001" s="93"/>
    </row>
    <row r="1002" spans="1:7" s="51" customFormat="1">
      <c r="D1002" s="51" t="s">
        <v>37</v>
      </c>
      <c r="G1002" s="94">
        <f>SUM(G18:G999)</f>
        <v>78287.400000000081</v>
      </c>
    </row>
    <row r="1003" spans="1:7" s="51" customFormat="1">
      <c r="A1003" s="52"/>
      <c r="D1003" s="51" t="s">
        <v>38</v>
      </c>
      <c r="G1003" s="95">
        <f>G1002+G1000</f>
        <v>70039.400000000081</v>
      </c>
    </row>
    <row r="1004" spans="1:7" s="51" customFormat="1">
      <c r="D1004" s="51" t="s">
        <v>39</v>
      </c>
      <c r="G1004" s="96">
        <f>G1003-G1005</f>
        <v>65457.383177570169</v>
      </c>
    </row>
    <row r="1005" spans="1:7" s="51" customFormat="1">
      <c r="D1005" s="51" t="s">
        <v>40</v>
      </c>
      <c r="G1005" s="96">
        <f>(G1003*7)/107</f>
        <v>4582.0168224299123</v>
      </c>
    </row>
    <row r="1006" spans="1:7" s="51" customFormat="1">
      <c r="D1006" s="52" t="s">
        <v>41</v>
      </c>
      <c r="G1006" s="97">
        <f>SUM(G1004:G1005)</f>
        <v>70039.400000000081</v>
      </c>
    </row>
    <row r="1007" spans="1:7" s="51" customFormat="1"/>
    <row r="1008" spans="1:7" s="51" customFormat="1" ht="8.25" customHeight="1"/>
    <row r="1009" spans="1:7" s="51" customFormat="1" ht="11.25" customHeight="1">
      <c r="G1009" s="164"/>
    </row>
    <row r="1010" spans="1:7" s="51" customFormat="1" ht="8.25" customHeight="1"/>
    <row r="1011" spans="1:7" s="51" customFormat="1">
      <c r="G1011" s="176"/>
    </row>
    <row r="1012" spans="1:7" s="51" customFormat="1" ht="10.5" customHeight="1">
      <c r="A1012" s="52"/>
    </row>
    <row r="1013" spans="1:7" s="51" customFormat="1" ht="9" customHeight="1"/>
    <row r="1014" spans="1:7" s="51" customFormat="1" ht="13.5" customHeight="1">
      <c r="A1014" s="52"/>
    </row>
    <row r="1015" spans="1:7" s="51" customFormat="1" ht="9.75" customHeight="1">
      <c r="A1015" s="99"/>
    </row>
    <row r="1016" spans="1:7" s="51" customFormat="1"/>
    <row r="1017" spans="1:7" s="51" customFormat="1"/>
    <row r="1018" spans="1:7" s="51" customFormat="1"/>
    <row r="1019" spans="1:7" s="51" customFormat="1"/>
    <row r="1020" spans="1:7" s="51" customFormat="1"/>
    <row r="1021" spans="1:7" s="51" customFormat="1"/>
    <row r="1022" spans="1:7" s="51" customFormat="1"/>
    <row r="1023" spans="1:7" s="51" customFormat="1"/>
    <row r="1024" spans="1:7" s="51" customFormat="1"/>
    <row r="1025" s="51" customFormat="1"/>
    <row r="1026" s="51" customFormat="1"/>
    <row r="1027" s="51" customFormat="1"/>
    <row r="1028" s="51" customFormat="1"/>
    <row r="1029" s="51" customFormat="1"/>
    <row r="1030" s="51" customFormat="1"/>
    <row r="1031" s="51" customFormat="1"/>
    <row r="1032" s="51" customFormat="1"/>
    <row r="1033" s="51" customFormat="1"/>
    <row r="1034" s="51" customFormat="1"/>
    <row r="1035" s="51" customFormat="1"/>
    <row r="1036" s="51" customFormat="1"/>
    <row r="1037" s="51" customFormat="1"/>
    <row r="1038" s="51" customFormat="1"/>
    <row r="1039" s="51" customFormat="1"/>
    <row r="1040" s="51" customFormat="1"/>
    <row r="1041" s="51" customFormat="1"/>
    <row r="1042" s="51" customFormat="1"/>
    <row r="1043" s="51" customFormat="1"/>
    <row r="1044" s="51" customFormat="1"/>
    <row r="1045" s="51" customFormat="1"/>
    <row r="1046" s="51" customFormat="1"/>
    <row r="1047" s="51" customFormat="1"/>
    <row r="1048" s="51" customFormat="1"/>
    <row r="1049" s="51" customFormat="1"/>
    <row r="1050" s="51" customFormat="1"/>
    <row r="1051" s="51" customFormat="1"/>
    <row r="1052" s="51" customFormat="1"/>
    <row r="1053" s="51" customFormat="1"/>
    <row r="1054" s="51" customFormat="1"/>
    <row r="1055" s="51" customFormat="1"/>
    <row r="1056" s="51" customFormat="1"/>
    <row r="1057" s="51" customFormat="1"/>
    <row r="1058" s="51" customFormat="1"/>
    <row r="1059" s="51" customFormat="1"/>
    <row r="1060" s="51" customFormat="1"/>
    <row r="1061" s="51" customFormat="1"/>
    <row r="1062" s="51" customFormat="1"/>
    <row r="1063" s="51" customFormat="1"/>
    <row r="1064" s="51" customFormat="1"/>
    <row r="1065" s="51" customFormat="1"/>
    <row r="1066" s="51" customFormat="1"/>
    <row r="1067" s="51" customFormat="1"/>
    <row r="1068" s="51" customFormat="1"/>
    <row r="1069" s="51" customFormat="1"/>
    <row r="1070" s="51" customFormat="1"/>
    <row r="1071" s="51" customFormat="1"/>
    <row r="1072" s="51" customFormat="1"/>
    <row r="1073" s="51" customFormat="1"/>
    <row r="1074" s="51" customFormat="1"/>
    <row r="1075" s="51" customFormat="1"/>
    <row r="1076" s="51" customFormat="1"/>
    <row r="1077" s="51" customFormat="1"/>
    <row r="1078" s="51" customFormat="1"/>
    <row r="1079" s="51" customFormat="1"/>
    <row r="1080" s="51" customFormat="1"/>
    <row r="1081" s="51" customFormat="1"/>
    <row r="1082" s="51" customFormat="1"/>
    <row r="1083" s="51" customFormat="1"/>
    <row r="1084" s="51" customFormat="1"/>
    <row r="1085" s="51" customFormat="1"/>
    <row r="1086" s="51" customFormat="1"/>
    <row r="1087" s="51" customFormat="1"/>
    <row r="1088" s="51" customFormat="1"/>
    <row r="1089" s="51" customFormat="1"/>
    <row r="1090" s="51" customFormat="1"/>
    <row r="1091" s="51" customFormat="1"/>
    <row r="1092" s="51" customFormat="1"/>
    <row r="1093" s="51" customFormat="1"/>
    <row r="1094" s="51" customFormat="1"/>
    <row r="1095" s="51" customFormat="1"/>
    <row r="1096" s="51" customFormat="1"/>
    <row r="1097" s="51" customFormat="1"/>
    <row r="1098" s="51" customFormat="1"/>
    <row r="1099" s="51" customFormat="1"/>
    <row r="1100" s="51" customFormat="1"/>
    <row r="1101" s="51" customFormat="1"/>
    <row r="1102" s="51" customFormat="1"/>
    <row r="1103" s="51" customFormat="1"/>
    <row r="1104" s="51" customFormat="1"/>
    <row r="1105" s="51" customFormat="1"/>
    <row r="1106" s="51" customFormat="1"/>
    <row r="1107" s="51" customFormat="1"/>
    <row r="1108" s="51" customFormat="1"/>
    <row r="1109" s="51" customFormat="1"/>
    <row r="1110" s="51" customFormat="1"/>
    <row r="1111" s="51" customFormat="1"/>
    <row r="1112" s="51" customFormat="1"/>
    <row r="1113" s="51" customFormat="1"/>
    <row r="1114" s="51" customFormat="1"/>
    <row r="1115" s="51" customFormat="1"/>
    <row r="1116" s="51" customFormat="1"/>
    <row r="1117" s="51" customFormat="1"/>
    <row r="1118" s="51" customFormat="1"/>
    <row r="1119" s="51" customFormat="1"/>
    <row r="1120" s="51" customFormat="1"/>
    <row r="1121" s="51" customFormat="1"/>
    <row r="1122" s="51" customFormat="1"/>
    <row r="1123" s="51" customFormat="1"/>
    <row r="1124" s="51" customFormat="1"/>
    <row r="1125" s="51" customFormat="1"/>
    <row r="1126" s="51" customFormat="1"/>
    <row r="1127" s="51" customFormat="1"/>
    <row r="1128" s="51" customFormat="1"/>
    <row r="1129" s="51" customFormat="1"/>
    <row r="1130" s="51" customFormat="1"/>
    <row r="1131" s="51" customFormat="1"/>
    <row r="1132" s="51" customFormat="1"/>
    <row r="1133" s="51" customFormat="1"/>
    <row r="1134" s="51" customFormat="1"/>
    <row r="1135" s="51" customFormat="1"/>
    <row r="1136" s="51" customFormat="1"/>
    <row r="1137" s="51" customFormat="1"/>
    <row r="1138" s="51" customFormat="1"/>
    <row r="1139" s="51" customFormat="1"/>
    <row r="1140" s="51" customFormat="1"/>
    <row r="1141" s="51" customFormat="1"/>
    <row r="1142" s="51" customFormat="1"/>
    <row r="1143" s="51" customFormat="1"/>
    <row r="1144" s="51" customFormat="1"/>
    <row r="1145" s="51" customFormat="1"/>
    <row r="1146" s="51" customFormat="1"/>
    <row r="1147" s="51" customFormat="1"/>
    <row r="1148" s="51" customFormat="1"/>
    <row r="1149" s="51" customFormat="1"/>
    <row r="1150" s="51" customFormat="1"/>
    <row r="1151" s="51" customFormat="1"/>
    <row r="1152" s="51" customFormat="1"/>
    <row r="1153" s="51" customFormat="1"/>
    <row r="1154" s="51" customFormat="1"/>
    <row r="1155" s="51" customFormat="1"/>
    <row r="1156" s="51" customFormat="1"/>
    <row r="1157" s="51" customFormat="1"/>
    <row r="1158" s="51" customFormat="1"/>
    <row r="1159" s="51" customFormat="1"/>
    <row r="1160" s="51" customFormat="1"/>
    <row r="1161" s="51" customFormat="1"/>
    <row r="1162" s="51" customFormat="1"/>
    <row r="1163" s="51" customFormat="1"/>
    <row r="1164" s="51" customFormat="1"/>
    <row r="1165" s="51" customFormat="1"/>
    <row r="1166" s="51" customFormat="1"/>
    <row r="1167" s="51" customFormat="1"/>
    <row r="1168" s="51" customFormat="1"/>
    <row r="1169" s="51" customFormat="1"/>
    <row r="1170" s="51" customFormat="1"/>
    <row r="1171" s="51" customFormat="1"/>
    <row r="1172" s="51" customFormat="1"/>
    <row r="1173" s="51" customFormat="1"/>
    <row r="1174" s="51" customFormat="1"/>
    <row r="1175" s="51" customFormat="1"/>
    <row r="1176" s="51" customFormat="1"/>
    <row r="1177" s="51" customFormat="1"/>
    <row r="1178" s="51" customFormat="1"/>
    <row r="1179" s="51" customFormat="1"/>
    <row r="1180" s="51" customFormat="1"/>
    <row r="1181" s="51" customFormat="1"/>
    <row r="1182" s="51" customFormat="1"/>
    <row r="1183" s="51" customFormat="1"/>
    <row r="1184" s="51" customFormat="1"/>
    <row r="1185" s="51" customFormat="1"/>
    <row r="1186" s="51" customFormat="1"/>
    <row r="1187" s="51" customFormat="1"/>
    <row r="1188" s="51" customFormat="1"/>
    <row r="1189" s="51" customFormat="1"/>
    <row r="1190" s="51" customFormat="1"/>
    <row r="1191" s="51" customFormat="1"/>
    <row r="1192" s="51" customFormat="1"/>
    <row r="1193" s="51" customFormat="1"/>
    <row r="1194" s="51" customFormat="1"/>
    <row r="1195" s="51" customFormat="1"/>
    <row r="1196" s="51" customFormat="1"/>
    <row r="1197" s="51" customFormat="1"/>
    <row r="1198" s="51" customFormat="1"/>
    <row r="1199" s="51" customFormat="1"/>
    <row r="1200" s="51" customFormat="1"/>
    <row r="1201" s="51" customFormat="1"/>
    <row r="1202" s="51" customFormat="1"/>
    <row r="1203" s="51" customFormat="1"/>
    <row r="1204" s="51" customFormat="1"/>
    <row r="1205" s="51" customFormat="1"/>
    <row r="1206" s="51" customFormat="1"/>
    <row r="1207" s="51" customFormat="1"/>
    <row r="1208" s="51" customFormat="1"/>
    <row r="1209" s="51" customFormat="1"/>
    <row r="1210" s="51" customFormat="1"/>
    <row r="1211" s="51" customFormat="1"/>
    <row r="1212" s="51" customFormat="1"/>
    <row r="1213" s="51" customFormat="1"/>
    <row r="1214" s="51" customFormat="1"/>
    <row r="1215" s="51" customFormat="1"/>
    <row r="1216" s="51" customFormat="1"/>
    <row r="1217" s="51" customFormat="1"/>
    <row r="1218" s="51" customFormat="1"/>
    <row r="1219" s="51" customFormat="1"/>
    <row r="1220" s="51" customFormat="1"/>
    <row r="1221" s="51" customFormat="1"/>
    <row r="1222" s="51" customFormat="1"/>
    <row r="1223" s="51" customFormat="1"/>
    <row r="1224" s="51" customFormat="1"/>
    <row r="1225" s="51" customFormat="1"/>
    <row r="1226" s="51" customFormat="1"/>
    <row r="1227" s="51" customFormat="1"/>
    <row r="1228" s="51" customFormat="1"/>
    <row r="1229" s="51" customFormat="1"/>
    <row r="1230" s="51" customFormat="1"/>
    <row r="1231" s="51" customFormat="1"/>
    <row r="1232" s="51" customFormat="1"/>
    <row r="1233" s="51" customFormat="1"/>
    <row r="1234" s="51" customFormat="1"/>
    <row r="1235" s="51" customFormat="1"/>
    <row r="1236" s="51" customFormat="1"/>
    <row r="1237" s="51" customFormat="1"/>
    <row r="1238" s="51" customFormat="1"/>
    <row r="1239" s="51" customFormat="1"/>
    <row r="1240" s="51" customFormat="1"/>
    <row r="1241" s="51" customFormat="1"/>
    <row r="1242" s="51" customFormat="1"/>
    <row r="1243" s="51" customFormat="1"/>
    <row r="1244" s="51" customFormat="1"/>
    <row r="1245" s="51" customFormat="1"/>
    <row r="1246" s="51" customFormat="1"/>
    <row r="1247" s="51" customFormat="1"/>
    <row r="1248" s="51" customFormat="1"/>
    <row r="1249" spans="1:7" s="51" customFormat="1"/>
    <row r="1250" spans="1:7" s="51" customFormat="1"/>
    <row r="1251" spans="1:7" s="51" customFormat="1"/>
    <row r="1252" spans="1:7" s="51" customFormat="1"/>
    <row r="1253" spans="1:7" s="51" customFormat="1"/>
    <row r="1254" spans="1:7" s="51" customFormat="1"/>
    <row r="1255" spans="1:7" s="51" customFormat="1"/>
    <row r="1256" spans="1:7" s="51" customFormat="1"/>
    <row r="1257" spans="1:7" s="51" customFormat="1"/>
    <row r="1258" spans="1:7" s="51" customFormat="1"/>
    <row r="1259" spans="1:7" s="51" customFormat="1"/>
    <row r="1260" spans="1:7" s="51" customFormat="1"/>
    <row r="1261" spans="1:7" s="51" customFormat="1"/>
    <row r="1262" spans="1:7" s="51" customFormat="1"/>
    <row r="1263" spans="1:7" s="51" customFormat="1"/>
    <row r="1264" spans="1:7" s="51" customFormat="1">
      <c r="A1264" s="98"/>
      <c r="B1264" s="98"/>
      <c r="C1264" s="98"/>
      <c r="D1264" s="98"/>
      <c r="E1264" s="98"/>
      <c r="F1264" s="98"/>
      <c r="G1264" s="98"/>
    </row>
    <row r="1265" spans="1:7" s="51" customFormat="1">
      <c r="A1265" s="98"/>
      <c r="B1265" s="98"/>
      <c r="C1265" s="98"/>
      <c r="D1265" s="98"/>
      <c r="E1265" s="98"/>
      <c r="F1265" s="98"/>
      <c r="G1265" s="98"/>
    </row>
    <row r="1266" spans="1:7" s="51" customFormat="1">
      <c r="A1266" s="98"/>
      <c r="B1266" s="98"/>
      <c r="C1266" s="98"/>
      <c r="D1266" s="98"/>
      <c r="E1266" s="98"/>
      <c r="F1266" s="98"/>
      <c r="G1266" s="98"/>
    </row>
    <row r="1267" spans="1:7" s="51" customFormat="1">
      <c r="A1267" s="98"/>
      <c r="B1267" s="98"/>
      <c r="C1267" s="98"/>
      <c r="D1267" s="98"/>
      <c r="E1267" s="98"/>
      <c r="F1267" s="98"/>
      <c r="G1267" s="98"/>
    </row>
    <row r="1268" spans="1:7" s="51" customFormat="1">
      <c r="A1268" s="98"/>
      <c r="B1268" s="98"/>
      <c r="C1268" s="98"/>
      <c r="D1268" s="98"/>
      <c r="E1268" s="98"/>
      <c r="F1268" s="98"/>
      <c r="G1268" s="98"/>
    </row>
    <row r="1269" spans="1:7" s="51" customFormat="1">
      <c r="A1269" s="98"/>
      <c r="B1269" s="98"/>
      <c r="C1269" s="98"/>
      <c r="D1269" s="98"/>
      <c r="E1269" s="98"/>
      <c r="F1269" s="98"/>
      <c r="G1269" s="98"/>
    </row>
    <row r="1270" spans="1:7" s="51" customFormat="1">
      <c r="A1270" s="98"/>
      <c r="B1270" s="98"/>
      <c r="C1270" s="98"/>
      <c r="D1270" s="98"/>
      <c r="E1270" s="98"/>
      <c r="F1270" s="98"/>
      <c r="G1270" s="98"/>
    </row>
    <row r="1271" spans="1:7" s="51" customFormat="1">
      <c r="A1271" s="98"/>
      <c r="B1271" s="98"/>
      <c r="C1271" s="98"/>
      <c r="D1271" s="98"/>
      <c r="E1271" s="98"/>
      <c r="F1271" s="98"/>
      <c r="G1271" s="98"/>
    </row>
    <row r="1272" spans="1:7" s="51" customFormat="1">
      <c r="A1272" s="98"/>
      <c r="B1272" s="98"/>
      <c r="C1272" s="98"/>
      <c r="D1272" s="98"/>
      <c r="E1272" s="98"/>
      <c r="F1272" s="98"/>
      <c r="G1272" s="98"/>
    </row>
    <row r="1273" spans="1:7" s="51" customFormat="1">
      <c r="A1273" s="98"/>
      <c r="B1273" s="98"/>
      <c r="C1273" s="98"/>
      <c r="D1273" s="98"/>
      <c r="E1273" s="98"/>
      <c r="F1273" s="98"/>
      <c r="G1273" s="98"/>
    </row>
    <row r="1274" spans="1:7" s="51" customFormat="1">
      <c r="A1274" s="98"/>
      <c r="B1274" s="98"/>
      <c r="C1274" s="98"/>
      <c r="D1274" s="98"/>
      <c r="E1274" s="98"/>
      <c r="F1274" s="98"/>
      <c r="G1274" s="98"/>
    </row>
    <row r="1275" spans="1:7" s="51" customFormat="1">
      <c r="A1275" s="98"/>
      <c r="B1275" s="98"/>
      <c r="C1275" s="98"/>
      <c r="D1275" s="98"/>
      <c r="E1275" s="98"/>
      <c r="F1275" s="98"/>
      <c r="G1275" s="98"/>
    </row>
    <row r="1276" spans="1:7" s="51" customFormat="1">
      <c r="A1276" s="98"/>
      <c r="B1276" s="98"/>
      <c r="C1276" s="98"/>
      <c r="D1276" s="98"/>
      <c r="E1276" s="98"/>
      <c r="F1276" s="98"/>
      <c r="G1276" s="98"/>
    </row>
    <row r="1277" spans="1:7" s="51" customFormat="1">
      <c r="A1277" s="98"/>
      <c r="B1277" s="98"/>
      <c r="C1277" s="98"/>
      <c r="D1277" s="98"/>
      <c r="E1277" s="98"/>
      <c r="F1277" s="98"/>
      <c r="G1277" s="98"/>
    </row>
    <row r="1278" spans="1:7" s="51" customFormat="1">
      <c r="A1278" s="98"/>
      <c r="B1278" s="98"/>
      <c r="C1278" s="98"/>
      <c r="D1278" s="98"/>
      <c r="E1278" s="98"/>
      <c r="F1278" s="98"/>
      <c r="G1278" s="98"/>
    </row>
    <row r="1279" spans="1:7" s="51" customFormat="1">
      <c r="A1279" s="98"/>
      <c r="B1279" s="98"/>
      <c r="C1279" s="98"/>
      <c r="D1279" s="98"/>
      <c r="E1279" s="98"/>
      <c r="F1279" s="98"/>
      <c r="G1279" s="98"/>
    </row>
    <row r="1280" spans="1:7" s="51" customFormat="1">
      <c r="A1280" s="98"/>
      <c r="B1280" s="98"/>
      <c r="C1280" s="98"/>
      <c r="D1280" s="98"/>
      <c r="E1280" s="98"/>
      <c r="F1280" s="98"/>
      <c r="G1280" s="98"/>
    </row>
    <row r="1281" spans="1:7" s="51" customFormat="1">
      <c r="A1281" s="98"/>
      <c r="B1281" s="98"/>
      <c r="C1281" s="98"/>
      <c r="D1281" s="98"/>
      <c r="E1281" s="98"/>
      <c r="F1281" s="98"/>
      <c r="G1281" s="98"/>
    </row>
    <row r="1282" spans="1:7" s="51" customFormat="1">
      <c r="A1282" s="98"/>
      <c r="B1282" s="98"/>
      <c r="C1282" s="98"/>
      <c r="D1282" s="98"/>
      <c r="E1282" s="98"/>
      <c r="F1282" s="98"/>
      <c r="G1282" s="98"/>
    </row>
    <row r="1283" spans="1:7" s="51" customFormat="1">
      <c r="A1283" s="98"/>
      <c r="B1283" s="98"/>
      <c r="C1283" s="98"/>
      <c r="D1283" s="98"/>
      <c r="E1283" s="98"/>
      <c r="F1283" s="98"/>
      <c r="G1283" s="98"/>
    </row>
    <row r="1284" spans="1:7" s="51" customFormat="1">
      <c r="A1284" s="98"/>
      <c r="B1284" s="98"/>
      <c r="C1284" s="98"/>
      <c r="D1284" s="98"/>
      <c r="E1284" s="98"/>
      <c r="F1284" s="98"/>
      <c r="G1284" s="98"/>
    </row>
    <row r="1285" spans="1:7" s="51" customFormat="1">
      <c r="A1285" s="98"/>
      <c r="B1285" s="98"/>
      <c r="C1285" s="98"/>
      <c r="D1285" s="98"/>
      <c r="E1285" s="98"/>
      <c r="F1285" s="98"/>
      <c r="G1285" s="98"/>
    </row>
    <row r="1286" spans="1:7" s="51" customFormat="1">
      <c r="A1286" s="98"/>
      <c r="B1286" s="98"/>
      <c r="C1286" s="98"/>
      <c r="D1286" s="98"/>
      <c r="E1286" s="98"/>
      <c r="F1286" s="98"/>
      <c r="G1286" s="98"/>
    </row>
    <row r="1287" spans="1:7" s="51" customFormat="1">
      <c r="A1287" s="98"/>
      <c r="B1287" s="98"/>
      <c r="C1287" s="98"/>
      <c r="D1287" s="98"/>
      <c r="E1287" s="98"/>
      <c r="F1287" s="98"/>
      <c r="G1287" s="98"/>
    </row>
    <row r="1288" spans="1:7" s="51" customFormat="1">
      <c r="A1288" s="98"/>
      <c r="B1288" s="98"/>
      <c r="C1288" s="98"/>
      <c r="D1288" s="98"/>
      <c r="E1288" s="98"/>
      <c r="F1288" s="98"/>
      <c r="G1288" s="98"/>
    </row>
    <row r="1289" spans="1:7" s="51" customFormat="1">
      <c r="A1289" s="98"/>
      <c r="B1289" s="98"/>
      <c r="C1289" s="98"/>
      <c r="D1289" s="98"/>
      <c r="E1289" s="98"/>
      <c r="F1289" s="98"/>
      <c r="G1289" s="98"/>
    </row>
    <row r="1290" spans="1:7" s="51" customFormat="1">
      <c r="A1290" s="98"/>
      <c r="B1290" s="98"/>
      <c r="C1290" s="98"/>
      <c r="D1290" s="98"/>
      <c r="E1290" s="98"/>
      <c r="F1290" s="98"/>
      <c r="G1290" s="98"/>
    </row>
    <row r="1291" spans="1:7" s="51" customFormat="1">
      <c r="A1291" s="98"/>
      <c r="B1291" s="98"/>
      <c r="C1291" s="98"/>
      <c r="D1291" s="98"/>
      <c r="E1291" s="98"/>
      <c r="F1291" s="98"/>
      <c r="G1291" s="98"/>
    </row>
    <row r="1292" spans="1:7" s="51" customFormat="1">
      <c r="A1292" s="98"/>
      <c r="B1292" s="98"/>
      <c r="C1292" s="98"/>
      <c r="D1292" s="98"/>
      <c r="E1292" s="98"/>
      <c r="F1292" s="98"/>
      <c r="G1292" s="98"/>
    </row>
    <row r="1293" spans="1:7" s="51" customFormat="1">
      <c r="A1293" s="98"/>
      <c r="B1293" s="98"/>
      <c r="C1293" s="98"/>
      <c r="D1293" s="98"/>
      <c r="E1293" s="98"/>
      <c r="F1293" s="98"/>
      <c r="G1293" s="98"/>
    </row>
    <row r="1294" spans="1:7" s="51" customFormat="1">
      <c r="A1294" s="98"/>
      <c r="B1294" s="98"/>
      <c r="C1294" s="98"/>
      <c r="D1294" s="98"/>
      <c r="E1294" s="98"/>
      <c r="F1294" s="98"/>
      <c r="G1294" s="98"/>
    </row>
    <row r="1295" spans="1:7" s="51" customFormat="1">
      <c r="A1295" s="98"/>
      <c r="B1295" s="98"/>
      <c r="C1295" s="98"/>
      <c r="D1295" s="98"/>
      <c r="E1295" s="98"/>
      <c r="F1295" s="98"/>
      <c r="G1295" s="98"/>
    </row>
    <row r="1296" spans="1:7" s="51" customFormat="1">
      <c r="A1296" s="98"/>
      <c r="B1296" s="98"/>
      <c r="C1296" s="98"/>
      <c r="D1296" s="98"/>
      <c r="E1296" s="98"/>
      <c r="F1296" s="98"/>
      <c r="G1296" s="98"/>
    </row>
    <row r="1297" spans="1:7" s="51" customFormat="1">
      <c r="A1297" s="98"/>
      <c r="B1297" s="98"/>
      <c r="C1297" s="98"/>
      <c r="D1297" s="98"/>
      <c r="E1297" s="98"/>
      <c r="F1297" s="98"/>
      <c r="G1297" s="98"/>
    </row>
    <row r="1298" spans="1:7" s="51" customFormat="1">
      <c r="A1298" s="98"/>
      <c r="B1298" s="98"/>
      <c r="C1298" s="98"/>
      <c r="D1298" s="98"/>
      <c r="E1298" s="98"/>
      <c r="F1298" s="98"/>
      <c r="G1298" s="98"/>
    </row>
    <row r="1299" spans="1:7" s="51" customFormat="1">
      <c r="A1299" s="98"/>
      <c r="B1299" s="98"/>
      <c r="C1299" s="98"/>
      <c r="D1299" s="98"/>
      <c r="E1299" s="98"/>
      <c r="F1299" s="98"/>
      <c r="G1299" s="98"/>
    </row>
    <row r="1300" spans="1:7" s="51" customFormat="1">
      <c r="A1300" s="98"/>
      <c r="B1300" s="98"/>
      <c r="C1300" s="98"/>
      <c r="D1300" s="98"/>
      <c r="E1300" s="98"/>
      <c r="F1300" s="98"/>
      <c r="G1300" s="98"/>
    </row>
    <row r="1301" spans="1:7" s="51" customFormat="1">
      <c r="A1301" s="98"/>
      <c r="B1301" s="98"/>
      <c r="C1301" s="98"/>
      <c r="D1301" s="98"/>
      <c r="E1301" s="98"/>
      <c r="F1301" s="98"/>
      <c r="G1301" s="98"/>
    </row>
    <row r="1302" spans="1:7" s="51" customFormat="1">
      <c r="A1302" s="98"/>
      <c r="B1302" s="98"/>
      <c r="C1302" s="98"/>
      <c r="D1302" s="98"/>
      <c r="E1302" s="98"/>
      <c r="F1302" s="98"/>
      <c r="G1302" s="98"/>
    </row>
    <row r="1303" spans="1:7" s="51" customFormat="1">
      <c r="A1303" s="98"/>
      <c r="B1303" s="98"/>
      <c r="C1303" s="98"/>
      <c r="D1303" s="98"/>
      <c r="E1303" s="98"/>
      <c r="F1303" s="98"/>
      <c r="G1303" s="98"/>
    </row>
    <row r="1304" spans="1:7" s="51" customFormat="1">
      <c r="A1304" s="98"/>
      <c r="B1304" s="98"/>
      <c r="C1304" s="98"/>
      <c r="D1304" s="98"/>
      <c r="E1304" s="98"/>
      <c r="F1304" s="98"/>
      <c r="G1304" s="98"/>
    </row>
    <row r="1305" spans="1:7" s="51" customFormat="1">
      <c r="A1305" s="98"/>
      <c r="B1305" s="98"/>
      <c r="C1305" s="98"/>
      <c r="D1305" s="98"/>
      <c r="E1305" s="98"/>
      <c r="F1305" s="98"/>
      <c r="G1305" s="98"/>
    </row>
    <row r="1306" spans="1:7" s="51" customFormat="1">
      <c r="A1306" s="98"/>
      <c r="B1306" s="98"/>
      <c r="C1306" s="98"/>
      <c r="D1306" s="98"/>
      <c r="E1306" s="98"/>
      <c r="F1306" s="98"/>
      <c r="G1306" s="98"/>
    </row>
    <row r="1307" spans="1:7" s="51" customFormat="1">
      <c r="A1307" s="98"/>
      <c r="B1307" s="98"/>
      <c r="C1307" s="98"/>
      <c r="D1307" s="98"/>
      <c r="E1307" s="98"/>
      <c r="F1307" s="98"/>
      <c r="G1307" s="98"/>
    </row>
    <row r="1308" spans="1:7" s="51" customFormat="1">
      <c r="A1308" s="98"/>
      <c r="B1308" s="98"/>
      <c r="C1308" s="98"/>
      <c r="D1308" s="98"/>
      <c r="E1308" s="98"/>
      <c r="F1308" s="98"/>
      <c r="G1308" s="98"/>
    </row>
    <row r="1309" spans="1:7" s="51" customFormat="1">
      <c r="A1309" s="98"/>
      <c r="B1309" s="98"/>
      <c r="C1309" s="98"/>
      <c r="D1309" s="98"/>
      <c r="E1309" s="98"/>
      <c r="F1309" s="98"/>
      <c r="G1309" s="98"/>
    </row>
    <row r="1310" spans="1:7" s="51" customFormat="1">
      <c r="A1310" s="98"/>
      <c r="B1310" s="98"/>
      <c r="C1310" s="98"/>
      <c r="D1310" s="98"/>
      <c r="E1310" s="98"/>
      <c r="F1310" s="98"/>
      <c r="G1310" s="98"/>
    </row>
    <row r="1311" spans="1:7" s="51" customFormat="1">
      <c r="A1311" s="98"/>
      <c r="B1311" s="98"/>
      <c r="C1311" s="98"/>
      <c r="D1311" s="98"/>
      <c r="E1311" s="98"/>
      <c r="F1311" s="98"/>
      <c r="G1311" s="98"/>
    </row>
    <row r="1312" spans="1:7" s="51" customFormat="1">
      <c r="A1312" s="98"/>
      <c r="B1312" s="98"/>
      <c r="C1312" s="98"/>
      <c r="D1312" s="98"/>
      <c r="E1312" s="98"/>
      <c r="F1312" s="98"/>
      <c r="G1312" s="98"/>
    </row>
    <row r="1313" spans="1:7" s="51" customFormat="1">
      <c r="A1313" s="98"/>
      <c r="B1313" s="98"/>
      <c r="C1313" s="98"/>
      <c r="D1313" s="98"/>
      <c r="E1313" s="98"/>
      <c r="F1313" s="98"/>
      <c r="G1313" s="98"/>
    </row>
    <row r="1314" spans="1:7" s="51" customFormat="1">
      <c r="A1314" s="98"/>
      <c r="B1314" s="98"/>
      <c r="C1314" s="98"/>
      <c r="D1314" s="98"/>
      <c r="E1314" s="98"/>
      <c r="F1314" s="98"/>
      <c r="G1314" s="98"/>
    </row>
    <row r="1315" spans="1:7" s="51" customFormat="1">
      <c r="A1315" s="98"/>
      <c r="B1315" s="98"/>
      <c r="C1315" s="98"/>
      <c r="D1315" s="98"/>
      <c r="E1315" s="98"/>
      <c r="F1315" s="98"/>
      <c r="G1315" s="98"/>
    </row>
    <row r="1316" spans="1:7" s="51" customFormat="1">
      <c r="A1316" s="98"/>
      <c r="B1316" s="98"/>
      <c r="C1316" s="98"/>
      <c r="D1316" s="98"/>
      <c r="E1316" s="98"/>
      <c r="F1316" s="98"/>
      <c r="G1316" s="98"/>
    </row>
    <row r="1317" spans="1:7" s="51" customFormat="1">
      <c r="A1317" s="98"/>
      <c r="B1317" s="98"/>
      <c r="C1317" s="98"/>
      <c r="D1317" s="98"/>
      <c r="E1317" s="98"/>
      <c r="F1317" s="98"/>
      <c r="G1317" s="98"/>
    </row>
    <row r="1318" spans="1:7" s="51" customFormat="1">
      <c r="A1318" s="98"/>
      <c r="B1318" s="98"/>
      <c r="C1318" s="98"/>
      <c r="D1318" s="98"/>
      <c r="E1318" s="98"/>
      <c r="F1318" s="98"/>
      <c r="G1318" s="98"/>
    </row>
    <row r="1319" spans="1:7" s="51" customFormat="1">
      <c r="A1319" s="98"/>
      <c r="B1319" s="98"/>
      <c r="C1319" s="98"/>
      <c r="D1319" s="98"/>
      <c r="E1319" s="98"/>
      <c r="F1319" s="98"/>
      <c r="G1319" s="98"/>
    </row>
    <row r="1320" spans="1:7" s="51" customFormat="1">
      <c r="A1320" s="98"/>
      <c r="B1320" s="98"/>
      <c r="C1320" s="98"/>
      <c r="D1320" s="98"/>
      <c r="E1320" s="98"/>
      <c r="F1320" s="98"/>
      <c r="G1320" s="98"/>
    </row>
    <row r="1321" spans="1:7" s="51" customFormat="1">
      <c r="A1321" s="98"/>
      <c r="B1321" s="98"/>
      <c r="C1321" s="98"/>
      <c r="D1321" s="98"/>
      <c r="E1321" s="98"/>
      <c r="F1321" s="98"/>
      <c r="G1321" s="98"/>
    </row>
    <row r="1322" spans="1:7" s="51" customFormat="1">
      <c r="A1322" s="98"/>
      <c r="B1322" s="98"/>
      <c r="C1322" s="98"/>
      <c r="D1322" s="98"/>
      <c r="E1322" s="98"/>
      <c r="F1322" s="98"/>
      <c r="G1322" s="98"/>
    </row>
    <row r="1323" spans="1:7" s="51" customFormat="1">
      <c r="A1323" s="98"/>
      <c r="B1323" s="98"/>
      <c r="C1323" s="98"/>
      <c r="D1323" s="98"/>
      <c r="E1323" s="98"/>
      <c r="F1323" s="98"/>
      <c r="G1323" s="98"/>
    </row>
    <row r="1324" spans="1:7" s="51" customFormat="1">
      <c r="A1324" s="98"/>
      <c r="B1324" s="98"/>
      <c r="C1324" s="98"/>
      <c r="D1324" s="98"/>
      <c r="E1324" s="98"/>
      <c r="F1324" s="98"/>
      <c r="G1324" s="98"/>
    </row>
    <row r="1325" spans="1:7" s="51" customFormat="1">
      <c r="A1325" s="98"/>
      <c r="B1325" s="98"/>
      <c r="C1325" s="98"/>
      <c r="D1325" s="98"/>
      <c r="E1325" s="98"/>
      <c r="F1325" s="98"/>
      <c r="G1325" s="98"/>
    </row>
    <row r="1326" spans="1:7" s="51" customFormat="1">
      <c r="A1326" s="98"/>
      <c r="B1326" s="98"/>
      <c r="C1326" s="98"/>
      <c r="D1326" s="98"/>
      <c r="E1326" s="98"/>
      <c r="F1326" s="98"/>
      <c r="G1326" s="98"/>
    </row>
    <row r="1327" spans="1:7" s="51" customFormat="1">
      <c r="A1327" s="98"/>
      <c r="B1327" s="98"/>
      <c r="C1327" s="98"/>
      <c r="D1327" s="98"/>
      <c r="E1327" s="98"/>
      <c r="F1327" s="98"/>
      <c r="G1327" s="98"/>
    </row>
    <row r="1328" spans="1:7" s="51" customFormat="1">
      <c r="A1328" s="98"/>
      <c r="B1328" s="98"/>
      <c r="C1328" s="98"/>
      <c r="D1328" s="98"/>
      <c r="E1328" s="98"/>
      <c r="F1328" s="98"/>
      <c r="G1328" s="98"/>
    </row>
    <row r="1329" spans="1:7" s="51" customFormat="1">
      <c r="A1329" s="98"/>
      <c r="B1329" s="98"/>
      <c r="C1329" s="98"/>
      <c r="D1329" s="98"/>
      <c r="E1329" s="98"/>
      <c r="F1329" s="98"/>
      <c r="G1329" s="98"/>
    </row>
    <row r="1330" spans="1:7" s="51" customFormat="1">
      <c r="A1330" s="98"/>
      <c r="B1330" s="98"/>
      <c r="C1330" s="98"/>
      <c r="D1330" s="98"/>
      <c r="E1330" s="98"/>
      <c r="F1330" s="98"/>
      <c r="G1330" s="98"/>
    </row>
    <row r="1331" spans="1:7" s="51" customFormat="1">
      <c r="A1331" s="98"/>
      <c r="B1331" s="98"/>
      <c r="C1331" s="98"/>
      <c r="D1331" s="98"/>
      <c r="E1331" s="98"/>
      <c r="F1331" s="98"/>
      <c r="G1331" s="98"/>
    </row>
    <row r="1332" spans="1:7" s="51" customFormat="1">
      <c r="A1332" s="98"/>
      <c r="B1332" s="98"/>
      <c r="C1332" s="98"/>
      <c r="D1332" s="98"/>
      <c r="E1332" s="98"/>
      <c r="F1332" s="98"/>
      <c r="G1332" s="98"/>
    </row>
    <row r="1333" spans="1:7" s="51" customFormat="1">
      <c r="A1333" s="98"/>
      <c r="B1333" s="98"/>
      <c r="C1333" s="98"/>
      <c r="D1333" s="98"/>
      <c r="E1333" s="98"/>
      <c r="F1333" s="98"/>
      <c r="G1333" s="98"/>
    </row>
    <row r="1334" spans="1:7" s="51" customFormat="1">
      <c r="A1334" s="98"/>
      <c r="B1334" s="98"/>
      <c r="C1334" s="98"/>
      <c r="D1334" s="98"/>
      <c r="E1334" s="98"/>
      <c r="F1334" s="98"/>
      <c r="G1334" s="98"/>
    </row>
    <row r="1335" spans="1:7" s="51" customFormat="1">
      <c r="A1335" s="98"/>
      <c r="B1335" s="98"/>
      <c r="C1335" s="98"/>
      <c r="D1335" s="98"/>
      <c r="E1335" s="98"/>
      <c r="F1335" s="98"/>
      <c r="G1335" s="98"/>
    </row>
    <row r="1336" spans="1:7" s="51" customFormat="1">
      <c r="A1336" s="98"/>
      <c r="B1336" s="98"/>
      <c r="C1336" s="98"/>
      <c r="D1336" s="98"/>
      <c r="E1336" s="98"/>
      <c r="F1336" s="98"/>
      <c r="G1336" s="98"/>
    </row>
    <row r="1337" spans="1:7" s="51" customFormat="1">
      <c r="A1337" s="98"/>
      <c r="B1337" s="98"/>
      <c r="C1337" s="98"/>
      <c r="D1337" s="98"/>
      <c r="E1337" s="98"/>
      <c r="F1337" s="98"/>
      <c r="G1337" s="98"/>
    </row>
    <row r="1338" spans="1:7" s="51" customFormat="1">
      <c r="A1338" s="98"/>
      <c r="B1338" s="98"/>
      <c r="C1338" s="98"/>
      <c r="D1338" s="98"/>
      <c r="E1338" s="98"/>
      <c r="F1338" s="98"/>
      <c r="G1338" s="98"/>
    </row>
    <row r="1339" spans="1:7" s="51" customFormat="1">
      <c r="A1339" s="98"/>
      <c r="B1339" s="98"/>
      <c r="C1339" s="98"/>
      <c r="D1339" s="98"/>
      <c r="E1339" s="98"/>
      <c r="F1339" s="98"/>
      <c r="G1339" s="98"/>
    </row>
    <row r="1340" spans="1:7" s="51" customFormat="1">
      <c r="A1340" s="98"/>
      <c r="B1340" s="98"/>
      <c r="C1340" s="98"/>
      <c r="D1340" s="98"/>
      <c r="E1340" s="98"/>
      <c r="F1340" s="98"/>
      <c r="G1340" s="98"/>
    </row>
    <row r="1341" spans="1:7" s="51" customFormat="1">
      <c r="A1341" s="98"/>
      <c r="B1341" s="98"/>
      <c r="C1341" s="98"/>
      <c r="D1341" s="98"/>
      <c r="E1341" s="98"/>
      <c r="F1341" s="98"/>
      <c r="G1341" s="98"/>
    </row>
    <row r="1342" spans="1:7" s="51" customFormat="1">
      <c r="A1342" s="98"/>
      <c r="B1342" s="98"/>
      <c r="C1342" s="98"/>
      <c r="D1342" s="98"/>
      <c r="E1342" s="98"/>
      <c r="F1342" s="98"/>
      <c r="G1342" s="98"/>
    </row>
  </sheetData>
  <conditionalFormatting sqref="B27 C18:C1001">
    <cfRule type="cellIs" dxfId="4" priority="5" stopIfTrue="1" operator="equal">
      <formula>"ALERT"</formula>
    </cfRule>
  </conditionalFormatting>
  <conditionalFormatting sqref="A10:A15">
    <cfRule type="containsText" dxfId="3" priority="4" stopIfTrue="1" operator="containsText" text="0">
      <formula>NOT(ISERROR(SEARCH("0",A10)))</formula>
    </cfRule>
  </conditionalFormatting>
  <conditionalFormatting sqref="A18:A998">
    <cfRule type="containsText" dxfId="2" priority="3" stopIfTrue="1" operator="containsText" text="Exchange Rate :">
      <formula>NOT(ISERROR(SEARCH("Exchange Rate :",A18)))</formula>
    </cfRule>
  </conditionalFormatting>
  <conditionalFormatting sqref="B18:G1000">
    <cfRule type="cellIs" dxfId="1" priority="2" stopIfTrue="1" operator="equal">
      <formula>0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Invoice</vt:lpstr>
      <vt:lpstr>Sheet2</vt:lpstr>
      <vt:lpstr>Invoice (3)</vt:lpstr>
      <vt:lpstr>Invoice (2)</vt:lpstr>
      <vt:lpstr>Tax Invoice</vt:lpstr>
      <vt:lpstr>Invoice!Print_Area</vt:lpstr>
      <vt:lpstr>'Invoice (2)'!Print_Area</vt:lpstr>
      <vt:lpstr>'Invoice (3)'!Print_Area</vt:lpstr>
      <vt:lpstr>'Tax Invoice'!Print_Area</vt:lpstr>
      <vt:lpstr>Invoice!Print_Titles</vt:lpstr>
      <vt:lpstr>'Invoice (2)'!Print_Titles</vt:lpstr>
      <vt:lpstr>'Invoice (3)'!Print_Titles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Sunny</cp:lastModifiedBy>
  <cp:lastPrinted>2023-01-11T09:07:02Z</cp:lastPrinted>
  <dcterms:created xsi:type="dcterms:W3CDTF">2006-01-06T19:59:33Z</dcterms:created>
  <dcterms:modified xsi:type="dcterms:W3CDTF">2023-02-07T02:08:24Z</dcterms:modified>
</cp:coreProperties>
</file>