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DC1D2A5-42A7-4AE0-8426-9B397DBA0712}" xr6:coauthVersionLast="47" xr6:coauthVersionMax="47" xr10:uidLastSave="{00000000-0000-0000-0000-000000000000}"/>
  <bookViews>
    <workbookView xWindow="28680" yWindow="-120" windowWidth="29040" windowHeight="15720" xr2:uid="{00000000-000D-0000-FFFF-FFFF00000000}"/>
  </bookViews>
  <sheets>
    <sheet name="Invoice" sheetId="2" r:id="rId1"/>
    <sheet name="Shipping Invoice" sheetId="7" r:id="rId2"/>
    <sheet name="Copy paste to Here" sheetId="5"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Invoice!$A$1:$K$64</definedName>
    <definedName name="_xlnm.Print_Area" localSheetId="1">'Shipping Invoice'!$A$1:$L$60</definedName>
    <definedName name="_xlnm.Print_Area" localSheetId="3">'Tax Invoice'!$A$1:$H$1013</definedName>
    <definedName name="_xlnm.Print_Titles" localSheetId="0">Invoice!$2:$21</definedName>
    <definedName name="_xlnm.Print_Titles" localSheetId="1">'Shipping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4" i="2" l="1"/>
  <c r="K55" i="7"/>
  <c r="K54" i="7"/>
  <c r="K53" i="7"/>
  <c r="K52" i="7"/>
  <c r="K51" i="7"/>
  <c r="K50" i="7"/>
  <c r="K49" i="7"/>
  <c r="K48" i="7"/>
  <c r="J55" i="2"/>
  <c r="J54" i="2"/>
  <c r="J53" i="2"/>
  <c r="J52" i="2"/>
  <c r="J51" i="2"/>
  <c r="J50" i="2"/>
  <c r="J49" i="2"/>
  <c r="J48" i="2"/>
  <c r="H13" i="7"/>
  <c r="H12" i="7"/>
  <c r="H13" i="2"/>
  <c r="H12" i="2"/>
  <c r="K58" i="7" l="1"/>
  <c r="K14" i="7"/>
  <c r="K17" i="7"/>
  <c r="K10" i="7"/>
  <c r="I46" i="7"/>
  <c r="I42" i="7"/>
  <c r="I40" i="7"/>
  <c r="I36" i="7"/>
  <c r="I34" i="7"/>
  <c r="I31" i="7"/>
  <c r="I30" i="7"/>
  <c r="I29" i="7"/>
  <c r="I28" i="7"/>
  <c r="I25" i="7"/>
  <c r="N1" i="7"/>
  <c r="I45" i="7" s="1"/>
  <c r="N1" i="6"/>
  <c r="E28" i="6" s="1"/>
  <c r="F1002" i="6"/>
  <c r="D42" i="6"/>
  <c r="B46" i="7" s="1"/>
  <c r="D41" i="6"/>
  <c r="B45" i="7" s="1"/>
  <c r="D40" i="6"/>
  <c r="B44" i="7" s="1"/>
  <c r="D39" i="6"/>
  <c r="B43" i="7" s="1"/>
  <c r="D38" i="6"/>
  <c r="B42" i="7" s="1"/>
  <c r="K42" i="7" s="1"/>
  <c r="D37" i="6"/>
  <c r="B41" i="7" s="1"/>
  <c r="D36" i="6"/>
  <c r="B40" i="7" s="1"/>
  <c r="K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25" i="7" l="1"/>
  <c r="K28" i="7"/>
  <c r="I37" i="7"/>
  <c r="K37" i="7" s="1"/>
  <c r="K31" i="7"/>
  <c r="I43" i="7"/>
  <c r="K43" i="7" s="1"/>
  <c r="K30" i="7"/>
  <c r="K34" i="7"/>
  <c r="I22" i="7"/>
  <c r="K22" i="7" s="1"/>
  <c r="I23" i="7"/>
  <c r="K23" i="7" s="1"/>
  <c r="K29" i="7"/>
  <c r="K36" i="7"/>
  <c r="I24" i="7"/>
  <c r="K24" i="7" s="1"/>
  <c r="J56" i="2"/>
  <c r="I35" i="7"/>
  <c r="K35" i="7" s="1"/>
  <c r="I41" i="7"/>
  <c r="K41" i="7" s="1"/>
  <c r="K46" i="7"/>
  <c r="I26" i="7"/>
  <c r="K26" i="7" s="1"/>
  <c r="I32" i="7"/>
  <c r="K32" i="7" s="1"/>
  <c r="I38" i="7"/>
  <c r="K38" i="7" s="1"/>
  <c r="I44" i="7"/>
  <c r="K44" i="7" s="1"/>
  <c r="K45" i="7"/>
  <c r="I27" i="7"/>
  <c r="K27" i="7" s="1"/>
  <c r="I33" i="7"/>
  <c r="K33" i="7" s="1"/>
  <c r="I39" i="7"/>
  <c r="K39" i="7" s="1"/>
  <c r="E21" i="6"/>
  <c r="E27" i="6"/>
  <c r="E22" i="6"/>
  <c r="E34" i="6"/>
  <c r="E40" i="6"/>
  <c r="E23" i="6"/>
  <c r="E29" i="6"/>
  <c r="E35" i="6"/>
  <c r="E41" i="6"/>
  <c r="E18" i="6"/>
  <c r="E24" i="6"/>
  <c r="E30" i="6"/>
  <c r="E36" i="6"/>
  <c r="E42" i="6"/>
  <c r="E19" i="6"/>
  <c r="E25" i="6"/>
  <c r="E31" i="6"/>
  <c r="E37" i="6"/>
  <c r="E20" i="6"/>
  <c r="E26" i="6"/>
  <c r="E32" i="6"/>
  <c r="E38" i="6"/>
  <c r="E33" i="6"/>
  <c r="E39" i="6"/>
  <c r="B56" i="7"/>
  <c r="M11" i="6"/>
  <c r="I62" i="2" s="1"/>
  <c r="K56" i="7" l="1"/>
  <c r="J57" i="2"/>
  <c r="J59"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1001" i="6" l="1"/>
  <c r="K57" i="7"/>
  <c r="K59" i="7" s="1"/>
  <c r="I63" i="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<sst xmlns="http://schemas.openxmlformats.org/spreadsheetml/2006/main" count="2274" uniqueCount="760">
  <si>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</si>
  <si>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</si>
  <si>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</si>
  <si>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</si>
  <si>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</si>
  <si>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</si>
  <si>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</si>
  <si>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</si>
  <si>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</si>
  <si>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</si>
  <si>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</si>
  <si>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</si>
  <si>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</si>
  <si>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</si>
  <si>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</si>
  <si>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</si>
  <si>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</si>
  <si>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</si>
  <si>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</si>
  <si>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</si>
  <si>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</si>
  <si>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</si>
  <si>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</si>
  <si>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</si>
  <si>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</si>
  <si>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</si>
  <si>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</si>
  <si>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</si>
  <si>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</si>
  <si>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</si>
  <si>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</si>
  <si>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</si>
  <si>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</si>
  <si>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</si>
  <si>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</si>
  <si>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</si>
  <si>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</si>
  <si>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</si>
  <si>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</si>
  <si>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</si>
  <si>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</si>
  <si>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</si>
  <si>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</si>
  <si>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</si>
  <si>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</si>
  <si>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</si>
  <si>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</si>
  <si>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</si>
  <si>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</si>
  <si>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</si>
  <si>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</si>
  <si>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</si>
  <si>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</si>
  <si>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</si>
  <si>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</si>
  <si>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</si>
  <si>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</si>
  <si>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</si>
  <si>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</si>
  <si>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</si>
  <si>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</si>
  <si>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</si>
  <si>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</si>
  <si>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</si>
  <si>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</si>
  <si>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</si>
  <si>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</si>
  <si>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</si>
  <si>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</si>
  <si>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</si>
  <si>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</si>
  <si>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</si>
  <si>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</si>
  <si>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</si>
  <si>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</si>
  <si>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</si>
  <si>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</si>
  <si>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</si>
  <si>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</si>
  <si>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</si>
  <si>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</si>
  <si>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</si>
  <si>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</si>
  <si>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</si>
  <si>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</si>
  <si>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</si>
  <si>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</si>
  <si>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</si>
  <si>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</si>
  <si>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</si>
  <si>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</si>
  <si>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</si>
  <si>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</si>
  <si>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</si>
  <si>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</si>
  <si>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</si>
  <si>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</si>
  <si>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</si>
  <si>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</si>
  <si>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</si>
  <si>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</si>
  <si>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</si>
  <si>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</si>
  <si>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</si>
  <si>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</si>
  <si>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</si>
  <si>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</si>
  <si>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</si>
  <si>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</si>
  <si>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</si>
  <si>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</si>
  <si>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</si>
  <si>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</si>
  <si>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</si>
  <si>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</si>
  <si>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</si>
  <si>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</si>
  <si>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</si>
  <si>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</si>
  <si>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</si>
  <si>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</si>
  <si>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</si>
  <si>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</si>
  <si>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</si>
  <si>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</si>
  <si>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</si>
  <si>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</si>
  <si>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</si>
  <si>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</si>
  <si>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</si>
  <si>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</si>
  <si>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</si>
  <si>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</si>
  <si>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</si>
  <si>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</si>
  <si>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</si>
  <si>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</si>
  <si>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</si>
  <si>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</si>
  <si>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</si>
  <si>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</si>
  <si>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</si>
  <si>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</si>
  <si>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</si>
  <si>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</si>
  <si>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</si>
  <si>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</si>
  <si>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</si>
  <si>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</si>
  <si>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</si>
  <si>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</si>
  <si>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</si>
  <si>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</si>
  <si>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</si>
  <si>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</si>
  <si>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</si>
  <si>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</si>
  <si>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</si>
  <si>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</si>
  <si>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</si>
  <si>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</si>
  <si>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</si>
  <si>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</si>
  <si>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</si>
  <si>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</si>
  <si>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</si>
  <si>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</si>
  <si>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</si>
  <si>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</si>
  <si>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</si>
  <si>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</si>
  <si>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</si>
  <si>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</si>
  <si>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</si>
  <si>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</si>
  <si>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</si>
  <si>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</si>
  <si>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</si>
  <si>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</si>
  <si>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</si>
  <si>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</si>
  <si>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</si>
  <si>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</si>
  <si>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</si>
  <si>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</si>
  <si>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</si>
  <si>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</si>
  <si>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</si>
  <si>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</si>
  <si>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</si>
  <si>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</si>
  <si>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</si>
  <si>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</si>
  <si>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</si>
  <si>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</si>
  <si>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</si>
  <si>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</si>
  <si>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</si>
  <si>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</si>
  <si>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</si>
  <si>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</si>
  <si>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</si>
  <si>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</si>
  <si>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</si>
  <si>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</si>
  <si>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</si>
  <si>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</si>
  <si>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</si>
  <si>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</si>
  <si>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</si>
  <si>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</si>
  <si>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</si>
  <si>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</si>
  <si>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</si>
  <si>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</si>
  <si>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</si>
  <si>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</si>
  <si>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</si>
  <si>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</si>
  <si>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</si>
  <si>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</si>
  <si>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</si>
  <si>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</si>
  <si>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</si>
  <si>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</si>
  <si>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</si>
  <si>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</si>
  <si>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</si>
  <si>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</si>
  <si>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</si>
  <si>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</si>
  <si>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</si>
  <si>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</si>
  <si>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</si>
  <si>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</si>
  <si>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</si>
  <si>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</si>
  <si>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</si>
  <si>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</si>
  <si>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</si>
  <si>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</si>
  <si>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</si>
  <si>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</si>
  <si>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</si>
  <si>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</si>
  <si>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</si>
  <si>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</si>
  <si>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</si>
  <si>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</si>
  <si>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</si>
  <si>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</si>
  <si>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</si>
  <si>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</si>
  <si>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</si>
  <si>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</si>
  <si>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</si>
  <si>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</si>
  <si>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</si>
  <si>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</si>
  <si>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</si>
  <si>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</si>
  <si>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</si>
  <si>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</si>
  <si>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</si>
  <si>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</si>
  <si>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</si>
  <si>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</si>
  <si>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</si>
  <si>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</si>
  <si>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</si>
  <si>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</si>
  <si>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</si>
  <si>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</si>
  <si>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</si>
  <si>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</si>
  <si>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</si>
  <si>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</si>
  <si>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</si>
  <si>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</si>
  <si>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</si>
  <si>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</si>
  <si>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</si>
  <si>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</si>
  <si>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</si>
  <si>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</si>
  <si>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</si>
  <si>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</si>
  <si>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</si>
  <si>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</si>
  <si>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</si>
  <si>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</si>
  <si>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</si>
  <si>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</si>
  <si>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</si>
  <si>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</si>
  <si>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</si>
  <si>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</si>
  <si>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</si>
  <si>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</si>
  <si>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</si>
  <si>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</si>
  <si>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</si>
  <si>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</si>
  <si>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</si>
  <si>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</si>
  <si>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</si>
  <si>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</si>
  <si>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</si>
  <si>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</si>
  <si>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</si>
  <si>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</si>
  <si>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</si>
  <si>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</si>
  <si>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</si>
  <si>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</si>
  <si>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</si>
  <si>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</si>
  <si>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</si>
  <si>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</si>
  <si>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</si>
  <si>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</si>
  <si>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</si>
  <si>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</si>
  <si>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</si>
  <si>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</si>
  <si>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</si>
  <si>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</si>
  <si>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</si>
  <si>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</si>
  <si>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</si>
  <si>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</si>
  <si>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</si>
  <si>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</si>
  <si>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</si>
  <si>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</si>
  <si>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</si>
  <si>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</si>
  <si>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</si>
  <si>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</si>
  <si>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</si>
  <si>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</si>
  <si>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</si>
  <si>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</si>
  <si>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</si>
  <si>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</si>
  <si>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</si>
  <si>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</si>
  <si>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</si>
  <si>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</si>
  <si>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</si>
  <si>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</si>
  <si>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</si>
  <si>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</si>
  <si>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</si>
  <si>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</si>
  <si>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</si>
  <si>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</si>
  <si>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</si>
  <si>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</si>
  <si>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</si>
  <si>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</si>
  <si>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</si>
  <si>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</si>
  <si>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</si>
  <si>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</si>
  <si>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</si>
  <si>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</si>
  <si>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</si>
  <si>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</si>
  <si>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</si>
  <si>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</si>
  <si>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</si>
  <si>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</si>
  <si>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</si>
  <si>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</si>
  <si>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</si>
  <si>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</si>
  <si>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</si>
  <si>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</si>
  <si>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</si>
  <si>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</si>
  <si>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</si>
  <si>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</si>
  <si>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</si>
  <si>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</si>
  <si>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</si>
  <si>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</si>
  <si>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</si>
  <si>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</si>
  <si>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</si>
  <si>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</si>
  <si>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</si>
  <si>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</si>
  <si>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</si>
  <si>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</si>
  <si>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</si>
  <si>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</si>
  <si>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</si>
  <si>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</si>
  <si>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</si>
  <si>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</si>
  <si>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</si>
  <si>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</si>
  <si>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</si>
  <si>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</si>
  <si>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</si>
  <si>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</si>
  <si>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</si>
  <si>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</si>
  <si>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</si>
  <si>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</si>
  <si>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</si>
  <si>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</si>
  <si>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</si>
  <si>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</si>
  <si>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</si>
  <si>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</si>
  <si>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</si>
  <si>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</si>
  <si>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</si>
  <si>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</si>
  <si>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</si>
  <si>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</si>
  <si>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</si>
  <si>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</si>
  <si>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</si>
  <si>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</si>
  <si>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</si>
  <si>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</si>
  <si>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</si>
  <si>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</si>
  <si>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</si>
  <si>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</si>
  <si>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</si>
  <si>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</si>
  <si>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</si>
  <si>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</si>
  <si>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</si>
  <si>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</si>
  <si>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</si>
  <si>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</si>
  <si>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</si>
  <si>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</si>
  <si>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</si>
  <si>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</si>
  <si>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</si>
  <si>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</si>
  <si>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</si>
  <si>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</si>
  <si>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</si>
  <si>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</si>
  <si>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</si>
  <si>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</si>
  <si>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</si>
  <si>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</si>
  <si>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</si>
  <si>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</si>
  <si>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</si>
  <si>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</si>
  <si>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</si>
  <si>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</si>
  <si>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</si>
  <si>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</si>
  <si>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</si>
  <si>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</si>
  <si>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</si>
  <si>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</si>
  <si>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</si>
  <si>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</si>
  <si>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</si>
  <si>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</si>
  <si>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</si>
  <si>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</si>
  <si>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</si>
  <si>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</si>
  <si>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</si>
  <si>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</si>
  <si>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</si>
  <si>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</si>
  <si>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</si>
  <si>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</si>
  <si>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</si>
  <si>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</si>
  <si>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</si>
  <si>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</si>
  <si>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</si>
  <si>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</si>
  <si>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</si>
  <si>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</si>
  <si>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</si>
  <si>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</si>
  <si>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</si>
  <si>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</si>
  <si>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</si>
  <si>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</si>
  <si>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</si>
  <si>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</si>
  <si>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</si>
  <si>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</si>
  <si>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</si>
  <si>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</si>
  <si>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</si>
  <si>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</si>
  <si>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</si>
  <si>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</si>
  <si>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</si>
  <si>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</si>
  <si>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</si>
  <si>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</si>
  <si>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</si>
  <si>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</si>
  <si>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</si>
  <si>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</si>
  <si>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</si>
  <si>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</si>
  <si>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</si>
  <si>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</si>
  <si>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</si>
  <si>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</si>
  <si>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</si>
  <si>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</si>
  <si>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</si>
  <si>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</si>
  <si>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</si>
  <si>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</si>
  <si>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</si>
  <si>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</si>
  <si>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</si>
  <si>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</si>
  <si>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</si>
  <si>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</si>
  <si>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</si>
  <si>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</si>
  <si>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</si>
  <si>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</si>
  <si>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</si>
  <si>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</si>
  <si>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</si>
  <si>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</si>
  <si>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</si>
  <si>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</si>
  <si>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</si>
  <si>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</si>
  <si>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</si>
  <si>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</si>
  <si>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</si>
  <si>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</si>
  <si>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</si>
  <si>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</si>
  <si>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</si>
  <si>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</si>
  <si>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</si>
  <si>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</si>
  <si>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</si>
  <si>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</si>
  <si>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</si>
  <si>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</si>
  <si>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</si>
  <si>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</si>
  <si>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</si>
  <si>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</si>
  <si>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</si>
  <si>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</si>
  <si>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</si>
  <si>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</si>
  <si>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</si>
  <si>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</si>
  <si>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</si>
  <si>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</si>
  <si>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</si>
  <si>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</si>
  <si>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</si>
  <si>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</si>
  <si>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</si>
  <si>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</si>
  <si>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</si>
  <si>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</si>
  <si>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</si>
  <si>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</si>
  <si>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</si>
  <si>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</si>
  <si>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</si>
  <si>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</si>
  <si>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</si>
  <si>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</si>
  <si>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</si>
  <si>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</si>
  <si>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</si>
  <si>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</si>
  <si>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</si>
  <si>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</si>
  <si>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</si>
  <si>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</si>
  <si>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</si>
  <si>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</si>
  <si>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</si>
  <si>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</si>
  <si>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</si>
  <si>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</si>
  <si>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</si>
  <si>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</si>
  <si>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</si>
  <si>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</si>
  <si>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</si>
  <si>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</si>
  <si>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</si>
  <si>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</si>
  <si>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</si>
  <si>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</si>
  <si>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</si>
  <si>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</si>
  <si>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</si>
  <si>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</si>
  <si>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</si>
  <si>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</si>
  <si>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</si>
  <si>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</si>
  <si>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</si>
  <si>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</si>
  <si>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</si>
  <si>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</si>
  <si>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</si>
  <si>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</si>
  <si>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</si>
  <si>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</si>
  <si>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</si>
  <si>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</si>
  <si>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</si>
  <si>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</si>
  <si>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</si>
  <si>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</si>
  <si>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</si>
  <si>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</si>
  <si>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</si>
  <si>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</si>
  <si>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</si>
  <si>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</si>
  <si>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</si>
  <si>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</si>
  <si>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</si>
  <si>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</si>
  <si>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</si>
  <si>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</si>
  <si>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</si>
  <si>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</si>
  <si>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</si>
  <si>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</si>
  <si>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</si>
  <si>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</si>
  <si>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</si>
  <si>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</si>
  <si>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</si>
  <si>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</si>
  <si>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</si>
  <si>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</si>
  <si>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</si>
  <si>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</si>
  <si>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</si>
  <si>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</si>
  <si>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</si>
  <si>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</si>
  <si>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</si>
  <si>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</si>
  <si>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</si>
  <si>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</si>
  <si>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</si>
  <si>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</si>
  <si>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</si>
  <si>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</si>
  <si>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</si>
  <si>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</si>
  <si>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</si>
  <si>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</si>
  <si>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</si>
  <si>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</si>
  <si>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</si>
  <si>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</si>
  <si>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</si>
  <si>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</si>
  <si>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</si>
  <si>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</si>
  <si>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</si>
  <si>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</si>
  <si>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</si>
  <si>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</si>
  <si>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</si>
  <si>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</si>
  <si>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</si>
  <si>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</si>
  <si>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</si>
  <si>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</si>
  <si>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</si>
  <si>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</si>
  <si>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</si>
  <si>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</si>
  <si>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</si>
  <si>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</si>
  <si>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</si>
  <si>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</si>
  <si>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</si>
  <si>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</si>
  <si>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</si>
  <si>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</si>
  <si>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</si>
  <si>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</si>
  <si>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</si>
  <si>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</si>
  <si>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</si>
  <si>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</si>
  <si>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Prapasorn Gift Shop</t>
  </si>
  <si>
    <t>Prapasorn Chaisri</t>
  </si>
  <si>
    <t>3155 E Iowa Ave</t>
  </si>
  <si>
    <t>93702 FRESNO</t>
  </si>
  <si>
    <t>Tel: 7144178556</t>
  </si>
  <si>
    <t>Email: ppbodyjewelry@yahoo.com</t>
  </si>
  <si>
    <t>BBITCNXL</t>
  </si>
  <si>
    <t>Extra long PVD plated surgical steel industrial barbell, 14g (1.6mm) with two 5mm cones</t>
  </si>
  <si>
    <t>BBT10</t>
  </si>
  <si>
    <t>PVD plated 316L steel big gauge tongue barbell with a thickness of 2.5g (2.5mm) and 6mm internal threading balls</t>
  </si>
  <si>
    <t>BBT12</t>
  </si>
  <si>
    <t>PVD plated 316L steel big gauge tongue barbell with a thickness of 12g (2mm) and 6mm externally threaded balls</t>
  </si>
  <si>
    <t>BEDR18</t>
  </si>
  <si>
    <t>Annealed surgical steel ball closure ring, 18g (1mm) with a 2.5mm ball</t>
  </si>
  <si>
    <t>BLK18A</t>
  </si>
  <si>
    <t>Bulk body jewelry: 100 pcs. pack of 16g (1.2mm) surgical steel eyebrow bananas with 3mm balls</t>
  </si>
  <si>
    <t>Length: Assorted 6mm &amp; 8mm</t>
  </si>
  <si>
    <t>BLK18B</t>
  </si>
  <si>
    <t>Bulk body jewelry: 100 pcs. pack of 16g (1.2mm) surgical steel eyebrow bananas with 2.5mm balls</t>
  </si>
  <si>
    <t>BLK290</t>
  </si>
  <si>
    <t>Quantity In Bulk: Size 10mm Quantity 100 pcs</t>
  </si>
  <si>
    <t>Wholesale silver nose ring bulk of 1000, 500, 250 or 100 pcs. of 925 Silver nose hoops with ball, 22g (0.6mm), with an outer diameter</t>
  </si>
  <si>
    <t>Quantity In Bulk: Size 12mm Quantity 100 pcs</t>
  </si>
  <si>
    <t>BNB5S</t>
  </si>
  <si>
    <t>Surgical steel banana, 16g (1.2mm) with two 5mm balls</t>
  </si>
  <si>
    <t>NYX18B2</t>
  </si>
  <si>
    <t>XTBB14G</t>
  </si>
  <si>
    <t>Pack of 10 pcs. of anodized 316L steel steel barbells posts - threading 1.6mm (14g)</t>
  </si>
  <si>
    <t>BLK18AA</t>
  </si>
  <si>
    <t>BLK290B</t>
  </si>
  <si>
    <t>BLK290C</t>
  </si>
  <si>
    <t>XTBB14GS</t>
  </si>
  <si>
    <t>Three Hundred Seventy Nine and 61 cents USD</t>
  </si>
  <si>
    <t>Display box with 52 pcs of 925 sterling silver ''bend it yourself'' nose studs, 22g (0.6mm) with real 18k gold plating and 2mm ball shaped top (in standard packing or in vacuum sealed packing to prevent tarnishing)</t>
  </si>
  <si>
    <t>Mina</t>
  </si>
  <si>
    <r>
      <t xml:space="preserve">Discount 20% as per </t>
    </r>
    <r>
      <rPr>
        <b/>
        <sz val="10"/>
        <color indexed="8"/>
        <rFont val="Arial"/>
        <family val="2"/>
      </rPr>
      <t>Silver Membership</t>
    </r>
    <r>
      <rPr>
        <sz val="10"/>
        <color indexed="8"/>
        <rFont val="Arial"/>
        <family val="2"/>
      </rPr>
      <t xml:space="preserve">: </t>
    </r>
  </si>
  <si>
    <t>Free Shipping to USA via DHL due to order over 350USD:</t>
  </si>
  <si>
    <t>GSP Eligble</t>
  </si>
  <si>
    <t>HTS - A7117.19.9000 Imitation jewelry of base metal</t>
  </si>
  <si>
    <t>93702 FRESNO, California</t>
  </si>
  <si>
    <t>Items added via email on 07-09-23</t>
  </si>
  <si>
    <t>BBITB</t>
  </si>
  <si>
    <t>Premium PVD plated surgical steel industrial Barbell, 14g (1.6mm) with two 5mm balls</t>
  </si>
  <si>
    <t xml:space="preserve">Color: Light blue </t>
  </si>
  <si>
    <t xml:space="preserve">Color: Green </t>
  </si>
  <si>
    <t xml:space="preserve">Color: Pink </t>
  </si>
  <si>
    <t xml:space="preserve">Color: Purple </t>
  </si>
  <si>
    <t>CBETCN18</t>
  </si>
  <si>
    <t>Length:8mm</t>
  </si>
  <si>
    <t>PVD plated surgical steel circular barbell, 18g (1mm) with two 3mm cones</t>
  </si>
  <si>
    <t>Three Hundred Sixty and 49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</si>
</sst>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9" fillId="2" borderId="0" xfId="63" applyFont="1" applyFill="1" applyAlignment="1">
      <alignment horizontal="center" vertical="center"/>
    </xf>
    <xf numFmtId="0" fontId="18" fillId="2" borderId="0" xfId="63" applyFont="1" applyFill="1" applyAlignment="1">
      <alignment horizontal="center" vertical="center"/>
    </xf>
    <xf numFmtId="0" fontId="18" fillId="3" borderId="46" xfId="0" applyFont="1" applyFill="1" applyBorder="1" applyAlignment="1">
      <alignment horizontal="center"/>
    </xf>
    <xf numFmtId="0" fontId="18" fillId="3" borderId="47" xfId="0" applyFont="1" applyFill="1" applyBorder="1" applyAlignment="1">
      <alignment horizontal="center"/>
    </xf>
    <xf numFmtId="0" fontId="18" fillId="3" borderId="48"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8" fillId="3" borderId="47" xfId="0" applyFont="1" applyFill="1" applyBorder="1" applyAlignment="1">
      <alignment horizont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7"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64" fontId="1" fillId="2" borderId="20" xfId="0" applyNumberFormat="1" applyFont="1" applyFill="1" applyBorder="1" applyAlignment="1">
      <alignment horizontal="center" vertical="center"/>
    </xf>
  </cellXfs>
  <cellStyles count="5339">
    <cellStyle name="Comma 2" xfId="7" xr:uid="{AED98B75-D93D-432D-82DF-8A6D222BC5DE}"/>
    <cellStyle name="Comma 2 2" xfId="4401" xr:uid="{D96E6E68-1ADD-4B60-AE65-9D0CD1BC8E85}"/>
    <cellStyle name="Comma 2 2 2" xfId="4761" xr:uid="{243EF069-4E98-470A-944A-0A1F8C6FAC4C}"/>
    <cellStyle name="Comma 2 2 2 2" xfId="5332" xr:uid="{EB4AD1BF-F7FF-4516-A375-4D076EE41E1B}"/>
    <cellStyle name="Comma 2 2 3" xfId="4598" xr:uid="{3C5D0C40-5FCB-47F9-8BDA-0019B039E322}"/>
    <cellStyle name="Comma 3" xfId="4289" xr:uid="{0C0066A1-B546-4697-8FA7-98443AC33AA9}"/>
    <cellStyle name="Comma 3 2" xfId="4403" xr:uid="{65627DDF-1A8D-4A2C-BF17-8F856C17EEB9}"/>
    <cellStyle name="Comma 3 2 2" xfId="4762" xr:uid="{AD1C18FC-4D19-48DD-9084-D43AD9840A83}"/>
    <cellStyle name="Comma 3 2 2 2" xfId="5333" xr:uid="{F65C813A-F58C-4F0C-A650-D949BC4DE267}"/>
    <cellStyle name="Comma 3 2 3" xfId="5331" xr:uid="{916F4431-C32E-47A3-A049-FE439F7A9446}"/>
    <cellStyle name="Currency 10" xfId="8" xr:uid="{914C5CC8-6388-458E-9F90-BCDA50DF8CE7}"/>
    <cellStyle name="Currency 10 2" xfId="9" xr:uid="{1FEC4B82-37E1-4926-96B1-133689107273}"/>
    <cellStyle name="Currency 10 2 2" xfId="3666" xr:uid="{E81D72B8-385A-429E-AFF5-CA5A1EABB413}"/>
    <cellStyle name="Currency 10 2 2 2" xfId="4623" xr:uid="{ADDD7CB7-E87C-46DF-AE70-E9FEB380B53A}"/>
    <cellStyle name="Currency 10 2 3" xfId="4518" xr:uid="{8AF182CB-CCFA-4D21-968C-8761A9FA2CA7}"/>
    <cellStyle name="Currency 10 3" xfId="10" xr:uid="{0200C31F-2B16-435B-A9E6-C5F6E84DF44A}"/>
    <cellStyle name="Currency 10 3 2" xfId="3667" xr:uid="{927D9C2B-1A19-4F12-8185-2B80992C4686}"/>
    <cellStyle name="Currency 10 3 2 2" xfId="4624" xr:uid="{1C7A7C88-24D2-46D7-98CC-5D9CFD3FC2FB}"/>
    <cellStyle name="Currency 10 3 3" xfId="4519" xr:uid="{14CC10CF-BBD9-438B-9613-64F5E22B996E}"/>
    <cellStyle name="Currency 10 4" xfId="3668" xr:uid="{F0015DDE-C99E-4DF4-B08C-79E48EEA5822}"/>
    <cellStyle name="Currency 10 4 2" xfId="4625" xr:uid="{4C15672B-5FD2-4AF3-A998-54C50EED1740}"/>
    <cellStyle name="Currency 10 5" xfId="4444" xr:uid="{E1132A5F-A76F-49E0-AE93-1032A63BD426}"/>
    <cellStyle name="Currency 10 6" xfId="4517" xr:uid="{E9078433-F5AF-4EB2-A1D0-280F5354F25D}"/>
    <cellStyle name="Currency 11" xfId="11" xr:uid="{F4D401FA-FC63-4258-BFEB-1D13C045A5B1}"/>
    <cellStyle name="Currency 11 2" xfId="12" xr:uid="{81893CAB-0905-40D6-8828-D0145F38B0DE}"/>
    <cellStyle name="Currency 11 2 2" xfId="3669" xr:uid="{74F99D45-BBCF-4E9E-9009-96DDD52568B0}"/>
    <cellStyle name="Currency 11 2 2 2" xfId="4626" xr:uid="{FA5D42B8-6CCD-49FF-B609-5D3408065DEF}"/>
    <cellStyle name="Currency 11 2 3" xfId="4521" xr:uid="{8E97EA49-C124-459D-9E1B-785A088FE49B}"/>
    <cellStyle name="Currency 11 3" xfId="13" xr:uid="{017B380C-BDE5-4916-B854-B6C0E9DD48FD}"/>
    <cellStyle name="Currency 11 3 2" xfId="3670" xr:uid="{9B3440F3-9323-4D7D-83AD-A8F750165D68}"/>
    <cellStyle name="Currency 11 3 2 2" xfId="4627" xr:uid="{3982D2D8-5FE3-440C-9850-37B861612C07}"/>
    <cellStyle name="Currency 11 3 3" xfId="4522" xr:uid="{3C3A3738-760F-4A23-9780-2D5B905E2CFB}"/>
    <cellStyle name="Currency 11 4" xfId="3671" xr:uid="{3A3A3A54-06E0-42E3-9FC3-E4134319CE7F}"/>
    <cellStyle name="Currency 11 4 2" xfId="4628" xr:uid="{28DFCF62-E2BE-4A99-B29C-4DB27F375949}"/>
    <cellStyle name="Currency 11 5" xfId="4290" xr:uid="{72B7DBF1-9F34-410A-BD98-782229A4F05E}"/>
    <cellStyle name="Currency 11 5 2" xfId="4445" xr:uid="{5CFA2F03-1760-4D3D-9883-A1C822FBFD7F}"/>
    <cellStyle name="Currency 11 5 3" xfId="4726" xr:uid="{525C9B90-BA18-47DB-96A6-D164DCD313D9}"/>
    <cellStyle name="Currency 11 5 3 2" xfId="5321" xr:uid="{A58F331E-70E4-4307-B573-F545B4DFC434}"/>
    <cellStyle name="Currency 11 5 3 3" xfId="4763" xr:uid="{06BD5C80-0877-4558-9E72-6C10A0153833}"/>
    <cellStyle name="Currency 11 5 4" xfId="4703" xr:uid="{7492723C-CBB0-4866-A3AC-8246DB9BF8BA}"/>
    <cellStyle name="Currency 11 6" xfId="4520" xr:uid="{AD6941BC-C5BB-4B8F-96AF-9AA344DB613E}"/>
    <cellStyle name="Currency 12" xfId="14" xr:uid="{2A2E02C6-6C9B-439B-B4CB-6DBEB8BBFF26}"/>
    <cellStyle name="Currency 12 2" xfId="15" xr:uid="{B1E22142-6BFC-4E5D-B8FA-3F2C367B0513}"/>
    <cellStyle name="Currency 12 2 2" xfId="3672" xr:uid="{8FEA10AB-EE16-40F1-91FE-5E19E65ED337}"/>
    <cellStyle name="Currency 12 2 2 2" xfId="4629" xr:uid="{C306407B-7BC8-436F-B128-B0202317070F}"/>
    <cellStyle name="Currency 12 2 3" xfId="4524" xr:uid="{B9A896A8-4AB3-41C7-A037-563621ABF1BC}"/>
    <cellStyle name="Currency 12 3" xfId="3673" xr:uid="{8E20A1FD-95B8-4D0F-90C8-F17A615838F0}"/>
    <cellStyle name="Currency 12 3 2" xfId="4630" xr:uid="{1BCBE283-E3B0-4279-9980-9507C4DD1299}"/>
    <cellStyle name="Currency 12 4" xfId="4523" xr:uid="{EF860576-CE84-436C-BABD-6A05B05D13E4}"/>
    <cellStyle name="Currency 13" xfId="16" xr:uid="{56A660BF-4087-40F3-A2C6-734007B07D60}"/>
    <cellStyle name="Currency 13 2" xfId="4292" xr:uid="{AB0769A0-B53B-4DDA-9332-7290E15E777C}"/>
    <cellStyle name="Currency 13 3" xfId="4293" xr:uid="{A290D6BC-DCCA-4BF3-9937-85A3F8CC9DDA}"/>
    <cellStyle name="Currency 13 3 2" xfId="4765" xr:uid="{F857E379-421F-46DD-88CA-72D76C9F4FCD}"/>
    <cellStyle name="Currency 13 4" xfId="4291" xr:uid="{255ED6FD-B96E-441B-A3A8-DA675DC11AF9}"/>
    <cellStyle name="Currency 13 5" xfId="4764" xr:uid="{51BD70B0-60EC-4977-8EB3-6C780B2F5C9F}"/>
    <cellStyle name="Currency 14" xfId="17" xr:uid="{AB39E446-7F5D-4A3F-B2B6-1538D36B44B7}"/>
    <cellStyle name="Currency 14 2" xfId="3674" xr:uid="{9A80C087-2977-4C7B-8B68-024ADF7449ED}"/>
    <cellStyle name="Currency 14 2 2" xfId="4631" xr:uid="{239B0BAC-77F3-4D57-A445-B91DB7CCF9CC}"/>
    <cellStyle name="Currency 14 3" xfId="4525" xr:uid="{CE965B8C-23B7-4AC9-B6BC-3A51D211752E}"/>
    <cellStyle name="Currency 15" xfId="4385" xr:uid="{D14B280E-1351-4E04-9450-59014FCB05F6}"/>
    <cellStyle name="Currency 17" xfId="4294" xr:uid="{06F88EB8-CCBF-45C9-824A-9ECBC715DF54}"/>
    <cellStyle name="Currency 2" xfId="18" xr:uid="{B88EC650-2F70-4E8B-8BA6-71B19506179B}"/>
    <cellStyle name="Currency 2 2" xfId="19" xr:uid="{7F9891C6-B724-4E7E-A452-055744B995E3}"/>
    <cellStyle name="Currency 2 2 2" xfId="20" xr:uid="{A98329D5-6CF9-4EDF-90B8-C276606A4449}"/>
    <cellStyle name="Currency 2 2 2 2" xfId="21" xr:uid="{D5012DCE-21F8-4EBA-B95B-71EB3ABB507B}"/>
    <cellStyle name="Currency 2 2 2 2 2" xfId="4766" xr:uid="{03AEE3BE-D1F4-4644-BF29-360DBD2F2735}"/>
    <cellStyle name="Currency 2 2 2 3" xfId="22" xr:uid="{B4966CA3-BC2A-4596-9628-529BB0EA31D0}"/>
    <cellStyle name="Currency 2 2 2 3 2" xfId="3675" xr:uid="{98F4149F-2ED5-4743-9D17-5D67F30E52AB}"/>
    <cellStyle name="Currency 2 2 2 3 2 2" xfId="4632" xr:uid="{B84CB256-6F50-4188-801E-BC7FA69A42D2}"/>
    <cellStyle name="Currency 2 2 2 3 3" xfId="4528" xr:uid="{296FCB68-1C72-4EE7-B301-1A80A6A06038}"/>
    <cellStyle name="Currency 2 2 2 4" xfId="3676" xr:uid="{86F34EDB-1B64-4CF3-A906-AABB1D4A6588}"/>
    <cellStyle name="Currency 2 2 2 4 2" xfId="4633" xr:uid="{A9E8A89A-02C0-4B7B-8A80-DE515E350601}"/>
    <cellStyle name="Currency 2 2 2 5" xfId="4527" xr:uid="{3E9BA0AE-632E-44AE-9B7A-2A7F7528494F}"/>
    <cellStyle name="Currency 2 2 3" xfId="3677" xr:uid="{ECEB5538-8259-4DA0-BFE9-7EDB05F3C45B}"/>
    <cellStyle name="Currency 2 2 3 2" xfId="4634" xr:uid="{238109F5-3E7C-4CF6-8681-96AC7CF39EC0}"/>
    <cellStyle name="Currency 2 2 4" xfId="4526" xr:uid="{59A5BAF0-A647-42A6-B760-25D64F5DF250}"/>
    <cellStyle name="Currency 2 3" xfId="23" xr:uid="{8AC7F086-4B31-4D85-AD4E-66E841C60670}"/>
    <cellStyle name="Currency 2 3 2" xfId="3678" xr:uid="{E30B2577-4715-4C8F-9244-058F812B4DFB}"/>
    <cellStyle name="Currency 2 3 2 2" xfId="4635" xr:uid="{B1C310BC-AD56-4588-B7F8-6B821545C161}"/>
    <cellStyle name="Currency 2 3 3" xfId="4529" xr:uid="{606870B1-1CCF-4AB5-9936-970BFAC9BFA1}"/>
    <cellStyle name="Currency 2 4" xfId="3679" xr:uid="{2625A21E-4DA9-4B43-9F98-6D77C0AF4F3D}"/>
    <cellStyle name="Currency 2 4 2" xfId="4424" xr:uid="{ED15EBFF-2D43-448D-8CEF-318EA053BCCA}"/>
    <cellStyle name="Currency 2 5" xfId="4425" xr:uid="{87B19444-F303-4DCE-846F-21DEE4992FF9}"/>
    <cellStyle name="Currency 2 5 2" xfId="4426" xr:uid="{D5B7432B-8D65-4CE8-A1DC-1A2B346A1F23}"/>
    <cellStyle name="Currency 2 6" xfId="4427" xr:uid="{734D7F3C-B3EF-4829-9473-70A6C05AB623}"/>
    <cellStyle name="Currency 3" xfId="24" xr:uid="{846BE97B-FBBF-4286-BBE2-50D47CD0A992}"/>
    <cellStyle name="Currency 3 2" xfId="25" xr:uid="{016FA11C-EAAA-40D5-A60C-79CF4E954250}"/>
    <cellStyle name="Currency 3 2 2" xfId="3680" xr:uid="{5F9ED1D7-F912-4591-99AF-5CC0D9C9E7A1}"/>
    <cellStyle name="Currency 3 2 2 2" xfId="4636" xr:uid="{3D8B8D0C-FDA4-4C14-8157-8FC3DFE868ED}"/>
    <cellStyle name="Currency 3 2 3" xfId="4531" xr:uid="{A5F4CFD5-8D57-4BA7-8BD1-53990AB89C68}"/>
    <cellStyle name="Currency 3 3" xfId="26" xr:uid="{36A9E3C7-F9C4-484E-AEDF-4A2748D8A25C}"/>
    <cellStyle name="Currency 3 3 2" xfId="3681" xr:uid="{AD2E07DF-05AF-4EED-8379-58FC0C30E1A5}"/>
    <cellStyle name="Currency 3 3 2 2" xfId="4637" xr:uid="{61F873DD-14A4-46DB-A3CF-00CA0FB153FD}"/>
    <cellStyle name="Currency 3 3 3" xfId="4532" xr:uid="{72AF4EA0-8153-4336-8249-F7000CACDB02}"/>
    <cellStyle name="Currency 3 4" xfId="27" xr:uid="{C830B60B-1CF6-44C7-8238-3C8CF713CC6F}"/>
    <cellStyle name="Currency 3 4 2" xfId="3682" xr:uid="{1D88F443-0C75-4C55-998A-AD70C717F5E2}"/>
    <cellStyle name="Currency 3 4 2 2" xfId="4638" xr:uid="{650E4B2D-C899-4751-8D5A-F27C317FCA4D}"/>
    <cellStyle name="Currency 3 4 3" xfId="4533" xr:uid="{9A77BC93-2205-4636-9E4E-321B4D628124}"/>
    <cellStyle name="Currency 3 5" xfId="3683" xr:uid="{6E3B19ED-3F0C-4954-BBD2-CA6F3019DEB2}"/>
    <cellStyle name="Currency 3 5 2" xfId="4639" xr:uid="{C8537D62-C0CA-471D-B31B-DA5287203F88}"/>
    <cellStyle name="Currency 3 6" xfId="4530" xr:uid="{826A0CA1-F02B-4477-865C-68B6AEDA4B6B}"/>
    <cellStyle name="Currency 4" xfId="28" xr:uid="{342C7C0C-417F-4262-94BE-748A8F838C96}"/>
    <cellStyle name="Currency 4 2" xfId="29" xr:uid="{ACF822EB-0270-491C-A908-2BEDFBFE5F1F}"/>
    <cellStyle name="Currency 4 2 2" xfId="3684" xr:uid="{60AFAC93-C6B6-4A9A-8639-0D26BBAA3964}"/>
    <cellStyle name="Currency 4 2 2 2" xfId="4640" xr:uid="{44AEF6CF-EE84-4212-B194-0761B9DF4222}"/>
    <cellStyle name="Currency 4 2 3" xfId="4535" xr:uid="{E6272469-B4ED-4C34-8854-904D9CF52380}"/>
    <cellStyle name="Currency 4 3" xfId="30" xr:uid="{4B3C214F-47BB-4176-B8C7-B0C710820C23}"/>
    <cellStyle name="Currency 4 3 2" xfId="3685" xr:uid="{78F78D2C-FD30-4232-9B21-3B01A89E5A01}"/>
    <cellStyle name="Currency 4 3 2 2" xfId="4641" xr:uid="{4546D0F2-1CA2-44D0-8E94-B2FC9B804828}"/>
    <cellStyle name="Currency 4 3 3" xfId="4536" xr:uid="{E786F328-9594-4AA3-8445-5186BD82191B}"/>
    <cellStyle name="Currency 4 4" xfId="3686" xr:uid="{A126B2D0-81C0-4827-AC59-25C5B5BD18C8}"/>
    <cellStyle name="Currency 4 4 2" xfId="4642" xr:uid="{A187F1A5-335C-4494-BA39-924F43BA133C}"/>
    <cellStyle name="Currency 4 5" xfId="4295" xr:uid="{BFC50D1F-2ED7-490F-A8B2-77ACB992CEC9}"/>
    <cellStyle name="Currency 4 5 2" xfId="4446" xr:uid="{67E3FA07-8C34-446A-A13B-C286896B6A5D}"/>
    <cellStyle name="Currency 4 5 3" xfId="4727" xr:uid="{25B2CEE5-7AAE-48AA-894F-4F10439AE7D7}"/>
    <cellStyle name="Currency 4 5 3 2" xfId="5322" xr:uid="{955B6262-0DB5-4CC4-B120-81643EDFF5D6}"/>
    <cellStyle name="Currency 4 5 3 3" xfId="4767" xr:uid="{D67DFFD4-4BA4-4C33-AE12-0A710A57FE49}"/>
    <cellStyle name="Currency 4 5 4" xfId="4704" xr:uid="{6CD0598E-4A36-40AD-8AFD-3AE38042F0DE}"/>
    <cellStyle name="Currency 4 6" xfId="4534" xr:uid="{B66D4C31-DB1D-49A6-927A-E1885AF8B813}"/>
    <cellStyle name="Currency 5" xfId="31" xr:uid="{A3F3E2E7-44D7-4A2A-977F-3CDE05C49AA0}"/>
    <cellStyle name="Currency 5 2" xfId="32" xr:uid="{1EF59116-95C2-4E80-9F90-58B45DAD9FF7}"/>
    <cellStyle name="Currency 5 2 2" xfId="3687" xr:uid="{E396A4E3-8598-4AE6-9ACB-99821DDC7ACE}"/>
    <cellStyle name="Currency 5 2 2 2" xfId="4643" xr:uid="{37E59963-4FEA-4B65-BB9F-A0E267B26067}"/>
    <cellStyle name="Currency 5 2 3" xfId="4537" xr:uid="{38122143-C698-4CEE-B824-3692BB893373}"/>
    <cellStyle name="Currency 5 3" xfId="4296" xr:uid="{30065F92-E833-4EDB-8F16-39E96CA23545}"/>
    <cellStyle name="Currency 5 3 2" xfId="4447" xr:uid="{4ABCF87C-C6A8-4796-BD47-5364D734E5E8}"/>
    <cellStyle name="Currency 5 3 2 2" xfId="5312" xr:uid="{D8232366-97C5-491F-B5B3-9FD784DA15A8}"/>
    <cellStyle name="Currency 5 3 2 3" xfId="4769" xr:uid="{58C53D2F-05CE-4721-B07F-EC6AC27E09F8}"/>
    <cellStyle name="Currency 5 4" xfId="4768" xr:uid="{DDEF97F8-A093-4356-963B-72EE2945F41E}"/>
    <cellStyle name="Currency 6" xfId="33" xr:uid="{82665AEA-C035-40F4-8D8A-7D7332EF881A}"/>
    <cellStyle name="Currency 6 2" xfId="3688" xr:uid="{37477BE4-878D-40E9-AD38-89C330E69522}"/>
    <cellStyle name="Currency 6 2 2" xfId="4644" xr:uid="{E4B1F4C6-BBF7-4524-82CE-0C01DC0D354A}"/>
    <cellStyle name="Currency 6 3" xfId="4297" xr:uid="{ADC16EB6-F309-4FC9-A2B1-D443737CE38B}"/>
    <cellStyle name="Currency 6 3 2" xfId="4448" xr:uid="{B45FCBF7-133D-42B1-94D4-91AE53EB135C}"/>
    <cellStyle name="Currency 6 3 3" xfId="4728" xr:uid="{45E472B8-C9A3-45C5-B0C6-3DC0E7DFCD96}"/>
    <cellStyle name="Currency 6 3 3 2" xfId="5323" xr:uid="{9BFF4FC0-558D-498E-AC12-99AE8D582E0C}"/>
    <cellStyle name="Currency 6 3 3 3" xfId="4770" xr:uid="{979D6F2F-DE7F-462A-95A5-FC1530874411}"/>
    <cellStyle name="Currency 6 3 4" xfId="4705" xr:uid="{9F6FB241-A503-487C-89D7-DD8F65B89E0C}"/>
    <cellStyle name="Currency 6 4" xfId="4538" xr:uid="{162D3907-EE6E-497F-9CA0-A868D3F96AF0}"/>
    <cellStyle name="Currency 7" xfId="34" xr:uid="{58073E2C-D3F9-44F9-91EB-C498B290603A}"/>
    <cellStyle name="Currency 7 2" xfId="35" xr:uid="{7CFDEDDC-8DC5-4C94-870B-DF4203275A3F}"/>
    <cellStyle name="Currency 7 2 2" xfId="3689" xr:uid="{8CE3CE47-EC6E-4041-A0B6-35E09AB47FEB}"/>
    <cellStyle name="Currency 7 2 2 2" xfId="4645" xr:uid="{69036711-7CB5-4C23-BD2F-2902E75FB925}"/>
    <cellStyle name="Currency 7 2 3" xfId="4540" xr:uid="{16AF61B7-2007-4963-B720-A33AD8A6BC2C}"/>
    <cellStyle name="Currency 7 3" xfId="3690" xr:uid="{9FFA2238-7D0F-4BDF-81C8-03E04F8CDA3A}"/>
    <cellStyle name="Currency 7 3 2" xfId="4646" xr:uid="{37B34FC1-2BED-4412-80BC-013D1098F0D3}"/>
    <cellStyle name="Currency 7 4" xfId="4449" xr:uid="{10BAB24A-2FC7-41D3-83EC-BE54BF7B31DA}"/>
    <cellStyle name="Currency 7 5" xfId="4539" xr:uid="{9D0BBC3D-74FE-4BA9-AA96-62E2EB25BD11}"/>
    <cellStyle name="Currency 8" xfId="36" xr:uid="{ACA72B9F-1803-4079-879B-0F90C5368618}"/>
    <cellStyle name="Currency 8 2" xfId="37" xr:uid="{43DFFE5F-43A4-4B4B-BB4F-31885932AD5E}"/>
    <cellStyle name="Currency 8 2 2" xfId="3691" xr:uid="{CF20269C-B8A7-4EEA-A682-2585AACD33CF}"/>
    <cellStyle name="Currency 8 2 2 2" xfId="4647" xr:uid="{10D059BF-79BA-4417-87EB-3A7048833F1C}"/>
    <cellStyle name="Currency 8 2 3" xfId="4542" xr:uid="{F86FAD8E-C248-400F-8128-9E13BF3A0A60}"/>
    <cellStyle name="Currency 8 3" xfId="38" xr:uid="{8A3FDE66-A47E-4FF5-A67D-9F04DD0937AF}"/>
    <cellStyle name="Currency 8 3 2" xfId="3692" xr:uid="{43B3FDD8-28D1-4946-80C9-AD1CAD1F3612}"/>
    <cellStyle name="Currency 8 3 2 2" xfId="4648" xr:uid="{6A7C5EEC-46FE-480A-9A23-920342D20B57}"/>
    <cellStyle name="Currency 8 3 3" xfId="4543" xr:uid="{66382F40-DD1C-4E6A-AD83-0D7B1AB407DA}"/>
    <cellStyle name="Currency 8 4" xfId="39" xr:uid="{A5902B6A-FDD1-430A-8C27-09634CA72DED}"/>
    <cellStyle name="Currency 8 4 2" xfId="3693" xr:uid="{A6EDD7B7-C7F3-412D-93EE-938BBA0A4C2B}"/>
    <cellStyle name="Currency 8 4 2 2" xfId="4649" xr:uid="{A4BF499D-9BDA-4BE3-8F16-1E13CD18A1B4}"/>
    <cellStyle name="Currency 8 4 3" xfId="4544" xr:uid="{30EB7A9E-F7FC-471D-AEF3-BB7B775E597E}"/>
    <cellStyle name="Currency 8 5" xfId="3694" xr:uid="{A4A3FC99-0EA0-4874-BC10-73B233F06C6F}"/>
    <cellStyle name="Currency 8 5 2" xfId="4650" xr:uid="{2FECAAFE-FCD2-4B4A-9D4A-4A7A39B0130F}"/>
    <cellStyle name="Currency 8 6" xfId="4450" xr:uid="{ED74A5A3-79DE-4180-8715-DD9325309DEF}"/>
    <cellStyle name="Currency 8 7" xfId="4541" xr:uid="{45271C77-7C67-4362-8A2E-DFCCDF454970}"/>
    <cellStyle name="Currency 9" xfId="40" xr:uid="{63DBD992-7812-4A3F-B1C1-CFD188FB2B2F}"/>
    <cellStyle name="Currency 9 2" xfId="41" xr:uid="{CE0132C8-9430-47F0-86ED-CA089782B61F}"/>
    <cellStyle name="Currency 9 2 2" xfId="3695" xr:uid="{7B483155-BF24-418B-800F-1D3119123CD1}"/>
    <cellStyle name="Currency 9 2 2 2" xfId="4651" xr:uid="{A224DBC4-3733-476B-9B0E-2F51110057BC}"/>
    <cellStyle name="Currency 9 2 3" xfId="4546" xr:uid="{7EDA021C-03B0-4D36-B327-C003351813A8}"/>
    <cellStyle name="Currency 9 3" xfId="42" xr:uid="{96BEF0FC-76F1-495C-8107-7CD0FE1ED30D}"/>
    <cellStyle name="Currency 9 3 2" xfId="3696" xr:uid="{D2EC276F-3DC6-4E42-BE4C-0D26F80F2255}"/>
    <cellStyle name="Currency 9 3 2 2" xfId="4652" xr:uid="{C5A2B01E-6B63-4565-B48C-36401BCA86BB}"/>
    <cellStyle name="Currency 9 3 3" xfId="4547" xr:uid="{6AE1A032-5B9E-4DEA-907B-380B4C495915}"/>
    <cellStyle name="Currency 9 4" xfId="3697" xr:uid="{ED36D4B1-35AD-469D-A4FF-101AAB5ADDCF}"/>
    <cellStyle name="Currency 9 4 2" xfId="4653" xr:uid="{2CF4E1FE-CC40-4914-9B42-82B0511860BE}"/>
    <cellStyle name="Currency 9 5" xfId="4298" xr:uid="{676061F0-90C9-4A2F-99B7-3CEF2FE2CC32}"/>
    <cellStyle name="Currency 9 5 2" xfId="4451" xr:uid="{6EBFE7AD-E702-45D4-A36F-AE7B75F0D3AF}"/>
    <cellStyle name="Currency 9 5 3" xfId="4729" xr:uid="{1079017D-5ABE-4261-B329-FF5840982082}"/>
    <cellStyle name="Currency 9 5 4" xfId="4706" xr:uid="{0F399BE1-99A1-4FFF-818F-B72B2FECE923}"/>
    <cellStyle name="Currency 9 6" xfId="4545" xr:uid="{B57CB3D4-9CE3-4321-AEF1-B9F158EC6560}"/>
    <cellStyle name="Hyperlink 2" xfId="6" xr:uid="{6CFFD761-E1C4-4FFC-9C82-FDD569F38491}"/>
    <cellStyle name="Hyperlink 3" xfId="184" xr:uid="{1B9EF0E7-0A8B-48F2-97C7-24044253CBA5}"/>
    <cellStyle name="Hyperlink 3 2" xfId="4386" xr:uid="{B0EBD515-4144-4402-A541-07F9ACC6083E}"/>
    <cellStyle name="Hyperlink 3 3" xfId="4299" xr:uid="{8F81920B-0D44-4B45-B9B4-6DFB98F6528E}"/>
    <cellStyle name="Hyperlink 4" xfId="4300" xr:uid="{04B9753C-C5AD-4A3F-A178-F0582A3BCA5F}"/>
    <cellStyle name="Normal" xfId="0" builtinId="0"/>
    <cellStyle name="Normal 10" xfId="43" xr:uid="{154CE4FD-4749-4B2E-A957-4092AA833306}"/>
    <cellStyle name="Normal 10 10" xfId="191" xr:uid="{E6407A2F-F2A8-4022-A911-982FD3712ED1}"/>
    <cellStyle name="Normal 10 10 2" xfId="192" xr:uid="{72D4364D-AE91-48C4-89BC-28A20D1123F6}"/>
    <cellStyle name="Normal 10 10 2 2" xfId="4302" xr:uid="{2EF8CD59-F463-4904-AA65-97DBAF93B6A1}"/>
    <cellStyle name="Normal 10 10 2 3" xfId="4682" xr:uid="{699E4759-F99C-42E4-A7C0-476622C830C5}"/>
    <cellStyle name="Normal 10 10 3" xfId="193" xr:uid="{CF40D6C5-1385-4470-94CF-7650487AD7B9}"/>
    <cellStyle name="Normal 10 10 4" xfId="194" xr:uid="{2CCE8A33-9A78-40A4-AC33-F25CC6897C1A}"/>
    <cellStyle name="Normal 10 11" xfId="195" xr:uid="{4DCF0E43-03A3-4E9D-A782-96B5515127CF}"/>
    <cellStyle name="Normal 10 11 2" xfId="196" xr:uid="{34127583-25F3-4BC4-80E7-7CA10A3B0A81}"/>
    <cellStyle name="Normal 10 11 3" xfId="197" xr:uid="{1CA9AC7B-266C-4F9C-8592-7F50FDC93577}"/>
    <cellStyle name="Normal 10 11 4" xfId="198" xr:uid="{031EB408-65A9-4064-A71D-A3A0A6596A6E}"/>
    <cellStyle name="Normal 10 12" xfId="199" xr:uid="{05B31CC8-76A2-42F8-856D-FD82595CE5DE}"/>
    <cellStyle name="Normal 10 12 2" xfId="200" xr:uid="{27433B9C-DEE8-4496-95F3-B1B19DE7D898}"/>
    <cellStyle name="Normal 10 13" xfId="201" xr:uid="{E1919367-8047-4069-86F9-BEF97AE8CDEC}"/>
    <cellStyle name="Normal 10 14" xfId="202" xr:uid="{5A969016-4036-484D-BF72-5469550893A8}"/>
    <cellStyle name="Normal 10 15" xfId="203" xr:uid="{587EA413-6530-40E7-BE75-61523549F7BB}"/>
    <cellStyle name="Normal 10 2" xfId="44" xr:uid="{AD80F6BE-F105-4D1B-B962-8620BFF4E98E}"/>
    <cellStyle name="Normal 10 2 10" xfId="204" xr:uid="{5BBB0ED7-7453-436B-BD6D-A42A0E337886}"/>
    <cellStyle name="Normal 10 2 11" xfId="205" xr:uid="{800008F7-AD94-4654-A6E1-D588695A5CC7}"/>
    <cellStyle name="Normal 10 2 2" xfId="45" xr:uid="{3613113C-D475-45A9-B8EC-6D0E941581AD}"/>
    <cellStyle name="Normal 10 2 2 2" xfId="46" xr:uid="{62FE2901-B12A-474D-9E00-D127DFB8DF0B}"/>
    <cellStyle name="Normal 10 2 2 2 2" xfId="206" xr:uid="{41F00F95-1264-4970-B08C-9B8D55E75B7C}"/>
    <cellStyle name="Normal 10 2 2 2 2 2" xfId="207" xr:uid="{F35DA688-7219-451F-AC94-CA6210413F89}"/>
    <cellStyle name="Normal 10 2 2 2 2 2 2" xfId="208" xr:uid="{049501E5-EDA5-4933-8CB5-BBBB9D83D59C}"/>
    <cellStyle name="Normal 10 2 2 2 2 2 2 2" xfId="3738" xr:uid="{786436A6-1801-48D5-A9B2-0CF5D9C9651B}"/>
    <cellStyle name="Normal 10 2 2 2 2 2 2 2 2" xfId="3739" xr:uid="{FA8DB55D-DB4D-4D3B-ABEA-FCA42FA04437}"/>
    <cellStyle name="Normal 10 2 2 2 2 2 2 3" xfId="3740" xr:uid="{4DD4D098-B0CB-467F-98FE-753F1E0652F2}"/>
    <cellStyle name="Normal 10 2 2 2 2 2 3" xfId="209" xr:uid="{D756E835-455B-4204-950C-7DA1BB0B7951}"/>
    <cellStyle name="Normal 10 2 2 2 2 2 3 2" xfId="3741" xr:uid="{8DED9E5A-7F16-462C-B90C-FF832F28ED20}"/>
    <cellStyle name="Normal 10 2 2 2 2 2 4" xfId="210" xr:uid="{657DDD64-84DD-495E-AC09-BFF2961E6B88}"/>
    <cellStyle name="Normal 10 2 2 2 2 3" xfId="211" xr:uid="{9E91A5D2-7EB8-4388-94FD-5ABB5A235DCF}"/>
    <cellStyle name="Normal 10 2 2 2 2 3 2" xfId="212" xr:uid="{824C6631-79F9-414C-A96B-15C75FACA539}"/>
    <cellStyle name="Normal 10 2 2 2 2 3 2 2" xfId="3742" xr:uid="{C7D3BA5D-54CE-44FC-9C5A-9A973CF6EAF5}"/>
    <cellStyle name="Normal 10 2 2 2 2 3 3" xfId="213" xr:uid="{10154A75-C90B-4BC1-A37B-8F95C6A1EAB4}"/>
    <cellStyle name="Normal 10 2 2 2 2 3 4" xfId="214" xr:uid="{F6B1064C-79D9-43DA-8EEF-52FBC48EE85E}"/>
    <cellStyle name="Normal 10 2 2 2 2 4" xfId="215" xr:uid="{058EAFF7-CDC0-464C-BB70-C391A93DAF17}"/>
    <cellStyle name="Normal 10 2 2 2 2 4 2" xfId="3743" xr:uid="{A6874B17-BD4A-4BD2-9330-5734352F0EFA}"/>
    <cellStyle name="Normal 10 2 2 2 2 5" xfId="216" xr:uid="{92132B9F-2187-4CCA-AEAA-1ED62C434CFC}"/>
    <cellStyle name="Normal 10 2 2 2 2 6" xfId="217" xr:uid="{1FEBB871-CD3F-4D94-A67A-F87B1500EEE1}"/>
    <cellStyle name="Normal 10 2 2 2 3" xfId="218" xr:uid="{B1CC5102-3B37-4360-B21B-BAE40C3D1FD2}"/>
    <cellStyle name="Normal 10 2 2 2 3 2" xfId="219" xr:uid="{17693F3F-F4CB-47C9-8349-3159F3403410}"/>
    <cellStyle name="Normal 10 2 2 2 3 2 2" xfId="220" xr:uid="{455006BE-26AA-490E-874B-08AF6942A614}"/>
    <cellStyle name="Normal 10 2 2 2 3 2 2 2" xfId="3744" xr:uid="{0658108E-AA09-45EE-B05B-2958B2111AB9}"/>
    <cellStyle name="Normal 10 2 2 2 3 2 2 2 2" xfId="3745" xr:uid="{96A16EDC-021D-456D-AD95-D4D5F743497C}"/>
    <cellStyle name="Normal 10 2 2 2 3 2 2 3" xfId="3746" xr:uid="{71AA0BCF-B886-4FB5-ADD9-ED2A49EE9082}"/>
    <cellStyle name="Normal 10 2 2 2 3 2 3" xfId="221" xr:uid="{2350AB31-83D4-49EC-864A-9F1ADC1FEF16}"/>
    <cellStyle name="Normal 10 2 2 2 3 2 3 2" xfId="3747" xr:uid="{C6F08917-BFF5-4699-A152-18B6FBFADF47}"/>
    <cellStyle name="Normal 10 2 2 2 3 2 4" xfId="222" xr:uid="{26ACDFA0-799D-4D23-AC25-B32801B083EA}"/>
    <cellStyle name="Normal 10 2 2 2 3 3" xfId="223" xr:uid="{BBE5A69C-9C03-490C-8337-D19703E629DE}"/>
    <cellStyle name="Normal 10 2 2 2 3 3 2" xfId="3748" xr:uid="{37C1AB18-88C6-4F4F-9B09-39C2A35939FE}"/>
    <cellStyle name="Normal 10 2 2 2 3 3 2 2" xfId="3749" xr:uid="{33732F17-FB98-417B-B1DA-60A8FCB772A3}"/>
    <cellStyle name="Normal 10 2 2 2 3 3 3" xfId="3750" xr:uid="{FF685FE3-C0BA-4385-85AE-1F61B7E72354}"/>
    <cellStyle name="Normal 10 2 2 2 3 4" xfId="224" xr:uid="{1C1C219C-1F48-4A6E-ADD1-423BBF0439E2}"/>
    <cellStyle name="Normal 10 2 2 2 3 4 2" xfId="3751" xr:uid="{9BB32C14-410A-405E-B209-241862B43CC0}"/>
    <cellStyle name="Normal 10 2 2 2 3 5" xfId="225" xr:uid="{3227B389-44B9-4048-A17A-3DF14E5E1F61}"/>
    <cellStyle name="Normal 10 2 2 2 4" xfId="226" xr:uid="{0691827B-71BB-44FC-855C-D945ABF6A220}"/>
    <cellStyle name="Normal 10 2 2 2 4 2" xfId="227" xr:uid="{85EE466D-773E-4F86-87DF-966981370FFF}"/>
    <cellStyle name="Normal 10 2 2 2 4 2 2" xfId="3752" xr:uid="{DE55C649-DEFC-4189-8044-C7662618BBF6}"/>
    <cellStyle name="Normal 10 2 2 2 4 2 2 2" xfId="3753" xr:uid="{95F4B7E2-2935-4518-B8B3-9C874475A813}"/>
    <cellStyle name="Normal 10 2 2 2 4 2 3" xfId="3754" xr:uid="{46C33FF2-B70F-4A8C-83F9-9249D792CB68}"/>
    <cellStyle name="Normal 10 2 2 2 4 3" xfId="228" xr:uid="{7D656383-AC77-4137-BA30-D90321F18ED7}"/>
    <cellStyle name="Normal 10 2 2 2 4 3 2" xfId="3755" xr:uid="{6787ABC2-612D-46BA-8566-2354F134FF5A}"/>
    <cellStyle name="Normal 10 2 2 2 4 4" xfId="229" xr:uid="{1C848A27-1351-4CE1-8DE6-ABDEE438AD23}"/>
    <cellStyle name="Normal 10 2 2 2 5" xfId="230" xr:uid="{35375E30-77A0-447F-8011-CC16C547C984}"/>
    <cellStyle name="Normal 10 2 2 2 5 2" xfId="231" xr:uid="{63980665-F70E-4DDF-B223-8457DE2FCEFB}"/>
    <cellStyle name="Normal 10 2 2 2 5 2 2" xfId="3756" xr:uid="{A179C651-D001-49B1-BC83-6FB90640FB8F}"/>
    <cellStyle name="Normal 10 2 2 2 5 3" xfId="232" xr:uid="{34997679-2B15-4B68-BD02-00EE60EC5728}"/>
    <cellStyle name="Normal 10 2 2 2 5 4" xfId="233" xr:uid="{CE3B9614-9417-4D3A-8035-A51FF66171D1}"/>
    <cellStyle name="Normal 10 2 2 2 6" xfId="234" xr:uid="{02E18F83-0BE1-44F0-9E56-19D77EB9BDFE}"/>
    <cellStyle name="Normal 10 2 2 2 6 2" xfId="3757" xr:uid="{706D7C33-BCA6-4705-BAA2-3F4B7001BC07}"/>
    <cellStyle name="Normal 10 2 2 2 7" xfId="235" xr:uid="{6EE621D1-2B4D-4999-B7CF-88301B385655}"/>
    <cellStyle name="Normal 10 2 2 2 8" xfId="236" xr:uid="{C01DDC29-CDE6-4D8E-9E96-3C42DA34C9FD}"/>
    <cellStyle name="Normal 10 2 2 3" xfId="237" xr:uid="{E11DCCD1-80BD-4A6B-9AAB-15E01F84CD3F}"/>
    <cellStyle name="Normal 10 2 2 3 2" xfId="238" xr:uid="{0B6406ED-17E6-4341-9857-BDCE53215F45}"/>
    <cellStyle name="Normal 10 2 2 3 2 2" xfId="239" xr:uid="{F76E3516-386D-40E8-BE5C-80BB681D304C}"/>
    <cellStyle name="Normal 10 2 2 3 2 2 2" xfId="3758" xr:uid="{B5B78D58-9D4E-4BDB-88F1-1E80F9F83561}"/>
    <cellStyle name="Normal 10 2 2 3 2 2 2 2" xfId="3759" xr:uid="{5670581E-F4E6-4569-A060-B0371C4606FC}"/>
    <cellStyle name="Normal 10 2 2 3 2 2 3" xfId="3760" xr:uid="{001EDF52-5E0F-483C-89C1-6BAA4BBE0AA2}"/>
    <cellStyle name="Normal 10 2 2 3 2 3" xfId="240" xr:uid="{3AD1F6F3-7A4B-4A1B-B6FD-366A49215E4F}"/>
    <cellStyle name="Normal 10 2 2 3 2 3 2" xfId="3761" xr:uid="{C0881218-3F34-4B67-9F81-6F72010BB03D}"/>
    <cellStyle name="Normal 10 2 2 3 2 4" xfId="241" xr:uid="{D9E0CBDF-1D7B-4A67-BB81-D06682A159A4}"/>
    <cellStyle name="Normal 10 2 2 3 3" xfId="242" xr:uid="{C6A77E26-6932-45CE-9B71-DEBB6778F39E}"/>
    <cellStyle name="Normal 10 2 2 3 3 2" xfId="243" xr:uid="{09E70DC9-071D-48CC-86BC-339E656805DB}"/>
    <cellStyle name="Normal 10 2 2 3 3 2 2" xfId="3762" xr:uid="{C46A9652-69FA-4445-856C-38C38B780E39}"/>
    <cellStyle name="Normal 10 2 2 3 3 3" xfId="244" xr:uid="{63952039-CA5C-4485-8AD7-27EB98C0C6B0}"/>
    <cellStyle name="Normal 10 2 2 3 3 4" xfId="245" xr:uid="{51825537-E2E0-4BD2-B708-03E674264976}"/>
    <cellStyle name="Normal 10 2 2 3 4" xfId="246" xr:uid="{38DD4D0E-571D-4A5F-9661-735D7F837E85}"/>
    <cellStyle name="Normal 10 2 2 3 4 2" xfId="3763" xr:uid="{E661C9FA-743D-4C84-B211-82D104C81D75}"/>
    <cellStyle name="Normal 10 2 2 3 5" xfId="247" xr:uid="{139CD9C4-78C4-42C4-979A-1F87A5E6756C}"/>
    <cellStyle name="Normal 10 2 2 3 6" xfId="248" xr:uid="{E5D2F450-9790-4D3E-AFF4-7E0F7B289C4A}"/>
    <cellStyle name="Normal 10 2 2 4" xfId="249" xr:uid="{57197899-27F2-4D3A-9C57-9152A3D4D237}"/>
    <cellStyle name="Normal 10 2 2 4 2" xfId="250" xr:uid="{D15E7E1B-C34C-475B-A22E-C55B8D152085}"/>
    <cellStyle name="Normal 10 2 2 4 2 2" xfId="251" xr:uid="{A5B6BF65-0971-4F79-8C80-9EB3CC85BE20}"/>
    <cellStyle name="Normal 10 2 2 4 2 2 2" xfId="3764" xr:uid="{255C22E3-54A2-4823-B1C2-41F1E5E21F7A}"/>
    <cellStyle name="Normal 10 2 2 4 2 2 2 2" xfId="3765" xr:uid="{F16AF73B-95CD-44F8-981A-0CD522E837C8}"/>
    <cellStyle name="Normal 10 2 2 4 2 2 3" xfId="3766" xr:uid="{02415734-5C08-444B-B5D4-518FEE1B9CC7}"/>
    <cellStyle name="Normal 10 2 2 4 2 3" xfId="252" xr:uid="{D865D905-FFA6-4C33-81D5-25088106D12F}"/>
    <cellStyle name="Normal 10 2 2 4 2 3 2" xfId="3767" xr:uid="{EE648E35-5272-4727-803D-E217763DDC64}"/>
    <cellStyle name="Normal 10 2 2 4 2 4" xfId="253" xr:uid="{1DE073C0-9BFB-4763-8E21-BE81A989507F}"/>
    <cellStyle name="Normal 10 2 2 4 3" xfId="254" xr:uid="{C45F7496-3F23-46EC-89F8-1E8B8A29BD7D}"/>
    <cellStyle name="Normal 10 2 2 4 3 2" xfId="3768" xr:uid="{18688B76-F693-4FFD-A3E4-B0A3D3D1BEA8}"/>
    <cellStyle name="Normal 10 2 2 4 3 2 2" xfId="3769" xr:uid="{58DAA169-2D96-4DCA-9B53-14E06E710176}"/>
    <cellStyle name="Normal 10 2 2 4 3 3" xfId="3770" xr:uid="{6B30C4B0-6CEA-4F2B-BA2B-4D2EC07F5E9B}"/>
    <cellStyle name="Normal 10 2 2 4 4" xfId="255" xr:uid="{F9F0919D-4C05-4F8F-A317-92812092F629}"/>
    <cellStyle name="Normal 10 2 2 4 4 2" xfId="3771" xr:uid="{F8DFE674-4A8D-43AE-B422-3D6AEBCF2903}"/>
    <cellStyle name="Normal 10 2 2 4 5" xfId="256" xr:uid="{8CB12E2C-93C6-4C81-9D23-400F370129BD}"/>
    <cellStyle name="Normal 10 2 2 5" xfId="257" xr:uid="{BD971C47-DDEE-4FDC-917A-F3176B1EE966}"/>
    <cellStyle name="Normal 10 2 2 5 2" xfId="258" xr:uid="{EE43F0BC-E7AD-43AA-90BF-B1B18DCAEA6B}"/>
    <cellStyle name="Normal 10 2 2 5 2 2" xfId="3772" xr:uid="{CDC64689-2576-4497-B8A9-E989B64FB6C2}"/>
    <cellStyle name="Normal 10 2 2 5 2 2 2" xfId="3773" xr:uid="{2923D07F-3969-4264-A185-DA8B56318975}"/>
    <cellStyle name="Normal 10 2 2 5 2 3" xfId="3774" xr:uid="{996B856E-F51E-4F51-9835-5E0FE36CD5AD}"/>
    <cellStyle name="Normal 10 2 2 5 3" xfId="259" xr:uid="{2F64C200-A03C-4DF9-AA64-041ED6684887}"/>
    <cellStyle name="Normal 10 2 2 5 3 2" xfId="3775" xr:uid="{D87FC6A3-8637-4600-B228-D71422963315}"/>
    <cellStyle name="Normal 10 2 2 5 4" xfId="260" xr:uid="{F75713D7-5756-47C3-9321-5D8E93473A56}"/>
    <cellStyle name="Normal 10 2 2 6" xfId="261" xr:uid="{393B8D03-232F-4789-A2BA-9A2C3B96F353}"/>
    <cellStyle name="Normal 10 2 2 6 2" xfId="262" xr:uid="{D74D7211-B594-4BEF-BF06-FA22307B5963}"/>
    <cellStyle name="Normal 10 2 2 6 2 2" xfId="3776" xr:uid="{B2344C29-C77A-44B8-A2D1-B1F28DF69AB2}"/>
    <cellStyle name="Normal 10 2 2 6 2 3" xfId="4304" xr:uid="{6CD7FC92-26C3-40A3-A388-219ED37D012E}"/>
    <cellStyle name="Normal 10 2 2 6 3" xfId="263" xr:uid="{3447CC68-3A82-44A3-AD9E-9A35CD18BCC4}"/>
    <cellStyle name="Normal 10 2 2 6 4" xfId="264" xr:uid="{E5DE8E93-FEAA-4F4E-8C31-B243356B614B}"/>
    <cellStyle name="Normal 10 2 2 6 4 2" xfId="4571" xr:uid="{9BD91B25-8524-4281-A36E-434C1B6CB8A0}"/>
    <cellStyle name="Normal 10 2 2 6 4 3" xfId="4683" xr:uid="{91312829-FC5E-4BEF-BBFB-5FA30010837E}"/>
    <cellStyle name="Normal 10 2 2 6 4 4" xfId="4609" xr:uid="{5BC72DC0-B7B9-4FED-A19B-B059EB87E6A7}"/>
    <cellStyle name="Normal 10 2 2 7" xfId="265" xr:uid="{12AF86D2-842C-4B60-AAA4-4F89E49240D0}"/>
    <cellStyle name="Normal 10 2 2 7 2" xfId="3777" xr:uid="{357BCACD-8B8B-4998-A6CA-B22EEFC0DAF0}"/>
    <cellStyle name="Normal 10 2 2 8" xfId="266" xr:uid="{B894CA12-0C5F-4D87-8216-DE0A50A07809}"/>
    <cellStyle name="Normal 10 2 2 9" xfId="267" xr:uid="{2BFB1547-494A-477D-8EDB-AC05C0008342}"/>
    <cellStyle name="Normal 10 2 3" xfId="47" xr:uid="{F45AEF1E-A5C8-4A2C-A6E5-7B0EDA918A85}"/>
    <cellStyle name="Normal 10 2 3 2" xfId="48" xr:uid="{6EA22C53-36E0-44A8-8826-EA7B2F7C86AB}"/>
    <cellStyle name="Normal 10 2 3 2 2" xfId="268" xr:uid="{C41962E0-2E06-4EAB-9F5B-E94B518637A9}"/>
    <cellStyle name="Normal 10 2 3 2 2 2" xfId="269" xr:uid="{13499241-9EAA-4067-BC9A-8DEAD03112B6}"/>
    <cellStyle name="Normal 10 2 3 2 2 2 2" xfId="3778" xr:uid="{83A9B71F-6F8F-435B-B09F-759D45908017}"/>
    <cellStyle name="Normal 10 2 3 2 2 2 2 2" xfId="3779" xr:uid="{92F287E0-4C39-42B6-93BC-420F605AF7B7}"/>
    <cellStyle name="Normal 10 2 3 2 2 2 3" xfId="3780" xr:uid="{8754402F-CEF0-4937-864C-CB4B47655810}"/>
    <cellStyle name="Normal 10 2 3 2 2 3" xfId="270" xr:uid="{AF35AE3A-1EF3-415D-8D94-5CFE469BD173}"/>
    <cellStyle name="Normal 10 2 3 2 2 3 2" xfId="3781" xr:uid="{87BB7FA4-7B52-4B53-8CE4-71B159E6872D}"/>
    <cellStyle name="Normal 10 2 3 2 2 4" xfId="271" xr:uid="{5C7390A9-3E71-4EA5-8E3A-2A2854327F68}"/>
    <cellStyle name="Normal 10 2 3 2 3" xfId="272" xr:uid="{803E7B95-8A20-4F5C-BB5A-4A0D33C3CE04}"/>
    <cellStyle name="Normal 10 2 3 2 3 2" xfId="273" xr:uid="{12A7E189-1670-48A2-8C6C-0671F65F3760}"/>
    <cellStyle name="Normal 10 2 3 2 3 2 2" xfId="3782" xr:uid="{0A9B1CA8-4978-4F01-A074-D09E892B5641}"/>
    <cellStyle name="Normal 10 2 3 2 3 3" xfId="274" xr:uid="{A7AED7F9-E908-4A7A-B46B-11C0FD81338F}"/>
    <cellStyle name="Normal 10 2 3 2 3 4" xfId="275" xr:uid="{3535F33C-A6BC-401D-B3E0-77215CB6247A}"/>
    <cellStyle name="Normal 10 2 3 2 4" xfId="276" xr:uid="{B758E753-A051-4DCF-9058-2B1C72541118}"/>
    <cellStyle name="Normal 10 2 3 2 4 2" xfId="3783" xr:uid="{0A1EE399-4751-4260-9AC3-E66181C96392}"/>
    <cellStyle name="Normal 10 2 3 2 5" xfId="277" xr:uid="{D85C9F63-BAD3-49A2-8CBA-F3BBF7DD3096}"/>
    <cellStyle name="Normal 10 2 3 2 6" xfId="278" xr:uid="{703165ED-2745-4DC1-ABAE-6DDDB21C5B53}"/>
    <cellStyle name="Normal 10 2 3 3" xfId="279" xr:uid="{B216C020-7AE1-40A5-A5F0-EF20BC73D8E1}"/>
    <cellStyle name="Normal 10 2 3 3 2" xfId="280" xr:uid="{310DA8E6-B840-400D-B89C-5FCC34F9F46C}"/>
    <cellStyle name="Normal 10 2 3 3 2 2" xfId="281" xr:uid="{1C1C920C-5E15-415D-ACCB-F98EE19D7CB9}"/>
    <cellStyle name="Normal 10 2 3 3 2 2 2" xfId="3784" xr:uid="{38142B9B-8BDF-4F89-AF80-BF4D25178581}"/>
    <cellStyle name="Normal 10 2 3 3 2 2 2 2" xfId="3785" xr:uid="{C37C7A64-5B7D-4581-8B73-1E13A8CD0E29}"/>
    <cellStyle name="Normal 10 2 3 3 2 2 3" xfId="3786" xr:uid="{703C9CE4-6B32-418A-ADE0-3F2CDF0589A3}"/>
    <cellStyle name="Normal 10 2 3 3 2 3" xfId="282" xr:uid="{55A0D6CE-03AB-4685-A9B7-204390AE3762}"/>
    <cellStyle name="Normal 10 2 3 3 2 3 2" xfId="3787" xr:uid="{92AF22B2-E432-4FF3-B38E-646B050AB0F2}"/>
    <cellStyle name="Normal 10 2 3 3 2 4" xfId="283" xr:uid="{3D21135C-6A0E-4936-8CED-2A63BD2FE90B}"/>
    <cellStyle name="Normal 10 2 3 3 3" xfId="284" xr:uid="{576B21B9-DE2A-4139-B65D-405A8B69F42B}"/>
    <cellStyle name="Normal 10 2 3 3 3 2" xfId="3788" xr:uid="{855B7383-7F50-4559-B913-C3937CAB3FEA}"/>
    <cellStyle name="Normal 10 2 3 3 3 2 2" xfId="3789" xr:uid="{77A967AF-92E2-489B-9591-49C00F73B7E0}"/>
    <cellStyle name="Normal 10 2 3 3 3 3" xfId="3790" xr:uid="{462E6894-F268-447C-A9F4-EFA3097F5D50}"/>
    <cellStyle name="Normal 10 2 3 3 4" xfId="285" xr:uid="{B62424DB-82C4-4D0D-9849-9E33608636D2}"/>
    <cellStyle name="Normal 10 2 3 3 4 2" xfId="3791" xr:uid="{5C0EC2D0-80A1-4B93-BEE3-BCFC8235F97F}"/>
    <cellStyle name="Normal 10 2 3 3 5" xfId="286" xr:uid="{90CFBF96-72C9-4CDE-86BB-FB8BB6ED37A7}"/>
    <cellStyle name="Normal 10 2 3 4" xfId="287" xr:uid="{52E5B22D-18F9-4BB2-B2A0-D63B38FD8023}"/>
    <cellStyle name="Normal 10 2 3 4 2" xfId="288" xr:uid="{A97A4A54-2CEC-4188-8191-40A2F0729C90}"/>
    <cellStyle name="Normal 10 2 3 4 2 2" xfId="3792" xr:uid="{4C9E48EF-C824-4B92-A1B0-DCA7D47D86C7}"/>
    <cellStyle name="Normal 10 2 3 4 2 2 2" xfId="3793" xr:uid="{A12EFF1A-A21E-4795-9962-861B95A219A9}"/>
    <cellStyle name="Normal 10 2 3 4 2 3" xfId="3794" xr:uid="{040B95C4-19D0-4CF0-9C91-56C57DB22FA0}"/>
    <cellStyle name="Normal 10 2 3 4 3" xfId="289" xr:uid="{83CC3741-BD8E-49D5-A85A-308CA060B4FC}"/>
    <cellStyle name="Normal 10 2 3 4 3 2" xfId="3795" xr:uid="{A42C9E63-F548-461D-B83B-5B36E3CCA9B4}"/>
    <cellStyle name="Normal 10 2 3 4 4" xfId="290" xr:uid="{A40F58DA-B300-45FD-97C3-2AED720D3EB4}"/>
    <cellStyle name="Normal 10 2 3 5" xfId="291" xr:uid="{CFE41557-96D3-4B67-9BAF-3F4B2748EDD4}"/>
    <cellStyle name="Normal 10 2 3 5 2" xfId="292" xr:uid="{C5BF2941-2555-4809-B8BF-06F73BF57EEA}"/>
    <cellStyle name="Normal 10 2 3 5 2 2" xfId="3796" xr:uid="{179320BA-E306-443A-8A8F-F9E1F0727563}"/>
    <cellStyle name="Normal 10 2 3 5 2 3" xfId="4305" xr:uid="{10682DC3-1FF6-4E04-9E83-C4CDAF2A2B61}"/>
    <cellStyle name="Normal 10 2 3 5 3" xfId="293" xr:uid="{6B482060-9BE4-49A0-AEB2-7746F6C6607C}"/>
    <cellStyle name="Normal 10 2 3 5 4" xfId="294" xr:uid="{1AA5C802-41BA-4E3C-9D69-1DB56858EFE4}"/>
    <cellStyle name="Normal 10 2 3 5 4 2" xfId="4572" xr:uid="{CBB1D3BA-8072-4825-A163-3B21DBC7AAC0}"/>
    <cellStyle name="Normal 10 2 3 5 4 3" xfId="4684" xr:uid="{2D827AF1-1A86-4891-A6FD-D91A0B8F20FB}"/>
    <cellStyle name="Normal 10 2 3 5 4 4" xfId="4610" xr:uid="{99E12B24-A467-4967-8B70-86120B5B0CA1}"/>
    <cellStyle name="Normal 10 2 3 6" xfId="295" xr:uid="{99953DAB-08C0-49E7-AADA-383B8622C79D}"/>
    <cellStyle name="Normal 10 2 3 6 2" xfId="3797" xr:uid="{DD93DF8B-1F08-4DD4-BC7B-702E76A88513}"/>
    <cellStyle name="Normal 10 2 3 7" xfId="296" xr:uid="{AE925F1F-366B-4E52-B13A-02BA3436EF0E}"/>
    <cellStyle name="Normal 10 2 3 8" xfId="297" xr:uid="{ACAAF511-F581-4DE2-9C23-66E5E3410AAF}"/>
    <cellStyle name="Normal 10 2 4" xfId="49" xr:uid="{8B628DBF-DD5D-430A-AD79-E98227AF93C6}"/>
    <cellStyle name="Normal 10 2 4 2" xfId="298" xr:uid="{A465F9F7-4C1D-4218-ADFA-A132A240ABBC}"/>
    <cellStyle name="Normal 10 2 4 2 2" xfId="299" xr:uid="{EA715776-5FA8-4487-A0A7-ABADCFE074D5}"/>
    <cellStyle name="Normal 10 2 4 2 2 2" xfId="300" xr:uid="{FD893AB8-640F-423E-9DBB-3D4F49E53476}"/>
    <cellStyle name="Normal 10 2 4 2 2 2 2" xfId="3798" xr:uid="{A6382211-3ED4-455E-A8B5-D4015AFC255C}"/>
    <cellStyle name="Normal 10 2 4 2 2 3" xfId="301" xr:uid="{CE7C8E75-77A5-4E6D-8F47-FE4AB74F0901}"/>
    <cellStyle name="Normal 10 2 4 2 2 4" xfId="302" xr:uid="{429951C1-54C5-474E-9BCD-8DDA8734A991}"/>
    <cellStyle name="Normal 10 2 4 2 3" xfId="303" xr:uid="{FB622D83-A862-4BBA-BD99-0E72CEF88FDC}"/>
    <cellStyle name="Normal 10 2 4 2 3 2" xfId="3799" xr:uid="{6EB189E7-A23D-48F8-89B0-2604BF1D2AAF}"/>
    <cellStyle name="Normal 10 2 4 2 4" xfId="304" xr:uid="{AC8986B8-1BE4-4E24-956A-3A74A3E560DE}"/>
    <cellStyle name="Normal 10 2 4 2 5" xfId="305" xr:uid="{6F38AC41-F183-4896-AC53-25BAC1C74C3F}"/>
    <cellStyle name="Normal 10 2 4 3" xfId="306" xr:uid="{5774DADC-F9B6-4020-A7BC-C72ACEBA26D9}"/>
    <cellStyle name="Normal 10 2 4 3 2" xfId="307" xr:uid="{E626C38B-345B-4172-ABF8-81FE6FF71A14}"/>
    <cellStyle name="Normal 10 2 4 3 2 2" xfId="3800" xr:uid="{684FEC51-35B8-4BC6-A53D-651AF6F131B0}"/>
    <cellStyle name="Normal 10 2 4 3 3" xfId="308" xr:uid="{A2809803-AF32-4628-833F-C9484CC82F62}"/>
    <cellStyle name="Normal 10 2 4 3 4" xfId="309" xr:uid="{E5D7A450-4AE5-4314-85FD-AA8AB6D4FB12}"/>
    <cellStyle name="Normal 10 2 4 4" xfId="310" xr:uid="{64DEBC25-6074-490F-BFA6-14B17B60CBEE}"/>
    <cellStyle name="Normal 10 2 4 4 2" xfId="311" xr:uid="{EE7D528B-E690-440B-B4AE-5A3B432105E2}"/>
    <cellStyle name="Normal 10 2 4 4 3" xfId="312" xr:uid="{356C8050-C663-4F21-A765-727F071134B1}"/>
    <cellStyle name="Normal 10 2 4 4 4" xfId="313" xr:uid="{077DC975-F2CE-40A3-A55B-C0ED0756200E}"/>
    <cellStyle name="Normal 10 2 4 5" xfId="314" xr:uid="{BE4893E1-A0A8-4464-BF37-F94005F1301B}"/>
    <cellStyle name="Normal 10 2 4 6" xfId="315" xr:uid="{794F07C9-1DEA-4D14-8E15-38C7E91BADBB}"/>
    <cellStyle name="Normal 10 2 4 7" xfId="316" xr:uid="{8E12DE43-BB51-4AC1-8297-4B01709D1589}"/>
    <cellStyle name="Normal 10 2 5" xfId="317" xr:uid="{A411F916-64C3-493A-B581-0C5B500F7FA8}"/>
    <cellStyle name="Normal 10 2 5 2" xfId="318" xr:uid="{86878E73-1327-48FB-B18F-0B8ABE2E6AA0}"/>
    <cellStyle name="Normal 10 2 5 2 2" xfId="319" xr:uid="{F09D0DC6-B2C5-4589-A80F-45CD6EFB22E0}"/>
    <cellStyle name="Normal 10 2 5 2 2 2" xfId="3801" xr:uid="{9F3C7D3D-10D8-4C9D-B470-662D409D1D23}"/>
    <cellStyle name="Normal 10 2 5 2 2 2 2" xfId="3802" xr:uid="{4E461062-AEDA-430C-AAA9-4B3A5CA99097}"/>
    <cellStyle name="Normal 10 2 5 2 2 3" xfId="3803" xr:uid="{C7C58DE3-DFC1-462F-93A0-9C286F79C3C5}"/>
    <cellStyle name="Normal 10 2 5 2 3" xfId="320" xr:uid="{0EAB94F6-063E-49D8-8722-4ADB557C6F7A}"/>
    <cellStyle name="Normal 10 2 5 2 3 2" xfId="3804" xr:uid="{A150F5D5-2F96-4B3A-B273-456286CF9787}"/>
    <cellStyle name="Normal 10 2 5 2 4" xfId="321" xr:uid="{64E09681-F39F-4BDA-8C83-A84EE41F1BB4}"/>
    <cellStyle name="Normal 10 2 5 3" xfId="322" xr:uid="{D75F472D-AC11-4841-B130-6761D7A87B5A}"/>
    <cellStyle name="Normal 10 2 5 3 2" xfId="323" xr:uid="{3D684656-B7F3-4C7B-922E-C10507CA8C76}"/>
    <cellStyle name="Normal 10 2 5 3 2 2" xfId="3805" xr:uid="{E018525C-4E4F-46AF-89FA-EC0E781FC2E0}"/>
    <cellStyle name="Normal 10 2 5 3 3" xfId="324" xr:uid="{4ED52810-9046-4D97-8F18-774B6D488F90}"/>
    <cellStyle name="Normal 10 2 5 3 4" xfId="325" xr:uid="{F5F4ACF5-A3EE-4594-A191-7F2908E8BB7B}"/>
    <cellStyle name="Normal 10 2 5 4" xfId="326" xr:uid="{1B7EB6D8-2898-464C-A934-80290474D34A}"/>
    <cellStyle name="Normal 10 2 5 4 2" xfId="3806" xr:uid="{75161DE1-EA6E-4D9F-B770-44766EE63E5C}"/>
    <cellStyle name="Normal 10 2 5 5" xfId="327" xr:uid="{1472ACF1-0BDA-497F-8594-C56D8A9DB7A9}"/>
    <cellStyle name="Normal 10 2 5 6" xfId="328" xr:uid="{ED30E119-8FF0-4B5C-839C-5C7506751614}"/>
    <cellStyle name="Normal 10 2 6" xfId="329" xr:uid="{BF588F4D-C5A6-4AF1-9D41-7F50FE3F253C}"/>
    <cellStyle name="Normal 10 2 6 2" xfId="330" xr:uid="{4963D6F7-26A3-44CB-9DE4-339957F47019}"/>
    <cellStyle name="Normal 10 2 6 2 2" xfId="331" xr:uid="{93B96A83-83A4-4FBD-9B95-D8A24D874ADB}"/>
    <cellStyle name="Normal 10 2 6 2 2 2" xfId="3807" xr:uid="{A6FE234F-5D88-4EDD-8730-EF01326121FC}"/>
    <cellStyle name="Normal 10 2 6 2 3" xfId="332" xr:uid="{31716C57-BC0C-4528-8FB9-A211AA1AD52B}"/>
    <cellStyle name="Normal 10 2 6 2 4" xfId="333" xr:uid="{4C4ADBC7-4BEB-4551-A0FE-0CE909126C00}"/>
    <cellStyle name="Normal 10 2 6 3" xfId="334" xr:uid="{989595DC-190A-4241-8851-660BE3E1DE63}"/>
    <cellStyle name="Normal 10 2 6 3 2" xfId="3808" xr:uid="{6B819594-759A-4580-84DA-03CD72730303}"/>
    <cellStyle name="Normal 10 2 6 4" xfId="335" xr:uid="{A5D38B88-5017-4EC7-B59A-8CEABE79BB2B}"/>
    <cellStyle name="Normal 10 2 6 5" xfId="336" xr:uid="{1F37B371-3538-4BAE-A09B-05E9536ED612}"/>
    <cellStyle name="Normal 10 2 7" xfId="337" xr:uid="{CE32963D-FF2A-4C3D-ACEC-CA413885F145}"/>
    <cellStyle name="Normal 10 2 7 2" xfId="338" xr:uid="{193A3FD2-84A1-4E13-8A92-18C6805FCFDA}"/>
    <cellStyle name="Normal 10 2 7 2 2" xfId="3809" xr:uid="{2B17C4D6-C20E-43D3-B5BA-64A74290B273}"/>
    <cellStyle name="Normal 10 2 7 2 3" xfId="4303" xr:uid="{7CA0ED4F-CEF9-4DEB-B039-F8288AA0D7A4}"/>
    <cellStyle name="Normal 10 2 7 3" xfId="339" xr:uid="{A64ED745-1FD2-47D2-B677-9455A140E1C7}"/>
    <cellStyle name="Normal 10 2 7 4" xfId="340" xr:uid="{CAD54386-8272-4AAC-B86A-DDE139965CF3}"/>
    <cellStyle name="Normal 10 2 7 4 2" xfId="4570" xr:uid="{3BE6BFF9-5D74-4FA0-926C-C0BB89C057AB}"/>
    <cellStyle name="Normal 10 2 7 4 3" xfId="4685" xr:uid="{3C57CDC1-E99E-49EE-BB5E-AB46F252CC6C}"/>
    <cellStyle name="Normal 10 2 7 4 4" xfId="4608" xr:uid="{932A86B4-F73C-4D19-A6E4-0863ADAF5240}"/>
    <cellStyle name="Normal 10 2 8" xfId="341" xr:uid="{0F961F75-E59C-4B7D-ACCA-F415E201F552}"/>
    <cellStyle name="Normal 10 2 8 2" xfId="342" xr:uid="{9671D8C6-9C96-4B67-BE65-2DBE597B2513}"/>
    <cellStyle name="Normal 10 2 8 3" xfId="343" xr:uid="{25E07F69-1ABF-4EFC-815D-3F94B7D60337}"/>
    <cellStyle name="Normal 10 2 8 4" xfId="344" xr:uid="{B1C48ABE-BD33-4432-88CF-C4A94F26196D}"/>
    <cellStyle name="Normal 10 2 9" xfId="345" xr:uid="{582837CB-F688-42CD-93A2-16B77E6D8BC7}"/>
    <cellStyle name="Normal 10 3" xfId="50" xr:uid="{7E5B64A4-8AC2-45B1-B472-82B0DC3002F7}"/>
    <cellStyle name="Normal 10 3 10" xfId="346" xr:uid="{C6DD008B-4E6F-4A4F-BA48-6B071B0B60DC}"/>
    <cellStyle name="Normal 10 3 11" xfId="347" xr:uid="{C0EDB296-77DE-4931-88D0-53246B872AB5}"/>
    <cellStyle name="Normal 10 3 2" xfId="51" xr:uid="{706A48D3-9CCC-478A-9AC2-5C0974AFF1A6}"/>
    <cellStyle name="Normal 10 3 2 2" xfId="52" xr:uid="{F11E1134-5767-4FC8-919C-9D1B6969FFA2}"/>
    <cellStyle name="Normal 10 3 2 2 2" xfId="348" xr:uid="{2B5E1135-3082-4EFE-9DF0-8C131E8D167E}"/>
    <cellStyle name="Normal 10 3 2 2 2 2" xfId="349" xr:uid="{93AE315B-8F32-4407-B13B-8130AFF4DB24}"/>
    <cellStyle name="Normal 10 3 2 2 2 2 2" xfId="350" xr:uid="{05A2C16D-57C4-42F8-8C4C-BEA3053D9B89}"/>
    <cellStyle name="Normal 10 3 2 2 2 2 2 2" xfId="3810" xr:uid="{B3281218-445D-4E5D-8255-B33F9FCB04BA}"/>
    <cellStyle name="Normal 10 3 2 2 2 2 3" xfId="351" xr:uid="{51D9F593-3777-4AD0-A2A2-63CFF731484A}"/>
    <cellStyle name="Normal 10 3 2 2 2 2 4" xfId="352" xr:uid="{0BD155D0-1952-41F7-BB90-95062E632E22}"/>
    <cellStyle name="Normal 10 3 2 2 2 3" xfId="353" xr:uid="{0760FF32-32AE-4BB6-8C35-FECF4616F7E5}"/>
    <cellStyle name="Normal 10 3 2 2 2 3 2" xfId="354" xr:uid="{5E836533-2596-46D6-AB02-6059A7B136A1}"/>
    <cellStyle name="Normal 10 3 2 2 2 3 3" xfId="355" xr:uid="{78D62ACB-B517-4564-868D-4D22B2B96F9F}"/>
    <cellStyle name="Normal 10 3 2 2 2 3 4" xfId="356" xr:uid="{6703F297-0256-4BCB-A040-272D7B83EC64}"/>
    <cellStyle name="Normal 10 3 2 2 2 4" xfId="357" xr:uid="{4D5CD761-EFA3-4783-8C13-FB0ACCDEEA78}"/>
    <cellStyle name="Normal 10 3 2 2 2 5" xfId="358" xr:uid="{0CB5CA07-F269-4E4F-BF8B-F9F504C9BB26}"/>
    <cellStyle name="Normal 10 3 2 2 2 6" xfId="359" xr:uid="{0FACEA8B-0412-4995-8233-641850301A91}"/>
    <cellStyle name="Normal 10 3 2 2 3" xfId="360" xr:uid="{65CF78DE-77C6-4AB0-AA53-25D1AA663B45}"/>
    <cellStyle name="Normal 10 3 2 2 3 2" xfId="361" xr:uid="{0335D6FD-54CC-4DC3-903F-3D4289B8945C}"/>
    <cellStyle name="Normal 10 3 2 2 3 2 2" xfId="362" xr:uid="{03DF5356-593D-4421-BCFE-49A2DC3C8EE5}"/>
    <cellStyle name="Normal 10 3 2 2 3 2 3" xfId="363" xr:uid="{48DAA2A7-642F-4DA6-8BA2-C98EDE21F7D7}"/>
    <cellStyle name="Normal 10 3 2 2 3 2 4" xfId="364" xr:uid="{D860B0D7-8138-4498-9369-CC7CAC07DB5C}"/>
    <cellStyle name="Normal 10 3 2 2 3 3" xfId="365" xr:uid="{5733D483-9188-4D42-AB4B-0B04C352D4D1}"/>
    <cellStyle name="Normal 10 3 2 2 3 4" xfId="366" xr:uid="{24109B4D-ACB5-49F4-AB9C-4292440788CA}"/>
    <cellStyle name="Normal 10 3 2 2 3 5" xfId="367" xr:uid="{5FEAB680-FD7B-42AA-A677-04DEF632265F}"/>
    <cellStyle name="Normal 10 3 2 2 4" xfId="368" xr:uid="{E1C1E9C3-BCE9-485C-BF56-9F1E9F0940D2}"/>
    <cellStyle name="Normal 10 3 2 2 4 2" xfId="369" xr:uid="{B1B909C8-2665-4EB7-B55F-A20A54373CB8}"/>
    <cellStyle name="Normal 10 3 2 2 4 3" xfId="370" xr:uid="{DB3073D3-CF03-4935-BC76-9F5E88791189}"/>
    <cellStyle name="Normal 10 3 2 2 4 4" xfId="371" xr:uid="{BB939322-F2A1-4CE1-9AB2-607157B55589}"/>
    <cellStyle name="Normal 10 3 2 2 5" xfId="372" xr:uid="{02294F76-4BA3-41AB-8A67-AD3D68095D29}"/>
    <cellStyle name="Normal 10 3 2 2 5 2" xfId="373" xr:uid="{BE6EA47B-C20C-4F05-BC10-3D15FCF39BC9}"/>
    <cellStyle name="Normal 10 3 2 2 5 3" xfId="374" xr:uid="{F687D506-CA3C-4109-B607-533C1A1ACC9C}"/>
    <cellStyle name="Normal 10 3 2 2 5 4" xfId="375" xr:uid="{BF5D4FC1-F763-4DD3-8B69-1CDFFB91DEF2}"/>
    <cellStyle name="Normal 10 3 2 2 6" xfId="376" xr:uid="{3E57E496-4132-4C6E-8296-5CD72C056951}"/>
    <cellStyle name="Normal 10 3 2 2 7" xfId="377" xr:uid="{FD678EEB-0511-430D-A475-3F375E0636AA}"/>
    <cellStyle name="Normal 10 3 2 2 8" xfId="378" xr:uid="{4D5530A6-11F1-4524-9587-B2D86E24FE2B}"/>
    <cellStyle name="Normal 10 3 2 3" xfId="379" xr:uid="{6006C63C-E1A4-44F0-8145-CF5884CDBFFD}"/>
    <cellStyle name="Normal 10 3 2 3 2" xfId="380" xr:uid="{8309F5AD-22CE-40C9-93B1-9BCC7A9AE848}"/>
    <cellStyle name="Normal 10 3 2 3 2 2" xfId="381" xr:uid="{77F10E12-112E-4F14-AD4F-02E6F6A8C6D9}"/>
    <cellStyle name="Normal 10 3 2 3 2 2 2" xfId="3811" xr:uid="{545ABCAE-5A1D-4B24-AF44-382565C97E7C}"/>
    <cellStyle name="Normal 10 3 2 3 2 2 2 2" xfId="3812" xr:uid="{5210798B-82E6-42EA-89A3-C160C7046DDB}"/>
    <cellStyle name="Normal 10 3 2 3 2 2 3" xfId="3813" xr:uid="{159381CA-E53F-4CC6-A462-6B329768548E}"/>
    <cellStyle name="Normal 10 3 2 3 2 3" xfId="382" xr:uid="{9D379B7C-34F0-4EBA-8AF1-406E905F3609}"/>
    <cellStyle name="Normal 10 3 2 3 2 3 2" xfId="3814" xr:uid="{DCBB40C0-32E5-4922-9DE0-5849E6D3B68E}"/>
    <cellStyle name="Normal 10 3 2 3 2 4" xfId="383" xr:uid="{6FD0E301-7F5C-4C2B-9C55-33A5F5D2E161}"/>
    <cellStyle name="Normal 10 3 2 3 3" xfId="384" xr:uid="{84837430-1E11-4910-BB1B-51B559C7EA5A}"/>
    <cellStyle name="Normal 10 3 2 3 3 2" xfId="385" xr:uid="{B2D93FB4-399C-480F-BF98-D3C830B3D3B7}"/>
    <cellStyle name="Normal 10 3 2 3 3 2 2" xfId="3815" xr:uid="{C31B547C-3A63-4122-ACEA-13551D775BEE}"/>
    <cellStyle name="Normal 10 3 2 3 3 3" xfId="386" xr:uid="{72F44FF0-7B4B-49F5-800E-E348055D1CC3}"/>
    <cellStyle name="Normal 10 3 2 3 3 4" xfId="387" xr:uid="{2BDDFD21-014E-449A-9274-6E80D2B9491C}"/>
    <cellStyle name="Normal 10 3 2 3 4" xfId="388" xr:uid="{55BF713F-E925-4A83-BF94-EC1A55AD3A88}"/>
    <cellStyle name="Normal 10 3 2 3 4 2" xfId="3816" xr:uid="{657DBA5B-893E-4502-A73E-C7B64AFA8192}"/>
    <cellStyle name="Normal 10 3 2 3 5" xfId="389" xr:uid="{3622ABA6-A87C-4306-9CF6-9A350EB0D2FF}"/>
    <cellStyle name="Normal 10 3 2 3 6" xfId="390" xr:uid="{3142DA6E-696E-4ED6-9031-45A594BA0C1E}"/>
    <cellStyle name="Normal 10 3 2 4" xfId="391" xr:uid="{9362A2A5-97D0-4C43-A91C-CF73BEF513BA}"/>
    <cellStyle name="Normal 10 3 2 4 2" xfId="392" xr:uid="{556CAE80-936B-4818-9C05-E39B4479DE5E}"/>
    <cellStyle name="Normal 10 3 2 4 2 2" xfId="393" xr:uid="{58A71AFB-5C3F-4B0F-84F1-05EA088CD5A6}"/>
    <cellStyle name="Normal 10 3 2 4 2 2 2" xfId="3817" xr:uid="{049A5E1C-1C40-4427-8798-BF6E2422BA53}"/>
    <cellStyle name="Normal 10 3 2 4 2 3" xfId="394" xr:uid="{42C7C4DE-80C5-42B9-952A-DB7FED7D35DC}"/>
    <cellStyle name="Normal 10 3 2 4 2 4" xfId="395" xr:uid="{E7117305-02F5-4448-9260-4FFD371EBEBA}"/>
    <cellStyle name="Normal 10 3 2 4 3" xfId="396" xr:uid="{5B25DDCE-FF01-45FD-A1E2-4D1FB0977832}"/>
    <cellStyle name="Normal 10 3 2 4 3 2" xfId="3818" xr:uid="{9C5DF1F3-C167-430C-B0FE-AA5E7B21AF40}"/>
    <cellStyle name="Normal 10 3 2 4 4" xfId="397" xr:uid="{5549506B-27AC-4C7A-88C2-95982F5A3AD3}"/>
    <cellStyle name="Normal 10 3 2 4 5" xfId="398" xr:uid="{24667F29-0CE1-40CC-8429-B91C9CFF8C19}"/>
    <cellStyle name="Normal 10 3 2 5" xfId="399" xr:uid="{69AD8974-51A9-441A-99E0-53B0FBDFCD31}"/>
    <cellStyle name="Normal 10 3 2 5 2" xfId="400" xr:uid="{BAB27DAD-300D-4997-B848-3030906F6ECA}"/>
    <cellStyle name="Normal 10 3 2 5 2 2" xfId="3819" xr:uid="{A120028A-0628-49AB-A230-AAAF48F92EE8}"/>
    <cellStyle name="Normal 10 3 2 5 3" xfId="401" xr:uid="{0B4FFA1B-6B83-43FA-9D84-F14D4DA66F03}"/>
    <cellStyle name="Normal 10 3 2 5 4" xfId="402" xr:uid="{5C320F28-A85F-444E-BB84-92FED5C53905}"/>
    <cellStyle name="Normal 10 3 2 6" xfId="403" xr:uid="{D0820409-4E75-4A95-9797-227566DE69B4}"/>
    <cellStyle name="Normal 10 3 2 6 2" xfId="404" xr:uid="{112ADCEA-B4A5-4634-8C82-982DB804ADC5}"/>
    <cellStyle name="Normal 10 3 2 6 3" xfId="405" xr:uid="{C27B3BA2-9FD9-4EC2-99F4-0878177AAEB7}"/>
    <cellStyle name="Normal 10 3 2 6 4" xfId="406" xr:uid="{BCE15635-7462-4B49-B2BE-A1270EC7DCAB}"/>
    <cellStyle name="Normal 10 3 2 7" xfId="407" xr:uid="{601A74B2-7097-43A2-BEA4-C66636F7E7DD}"/>
    <cellStyle name="Normal 10 3 2 8" xfId="408" xr:uid="{6A445FF4-B66C-4F59-A110-C2F7D7F234D6}"/>
    <cellStyle name="Normal 10 3 2 9" xfId="409" xr:uid="{2B293517-B671-4B6A-AF04-E257B6B3F142}"/>
    <cellStyle name="Normal 10 3 3" xfId="53" xr:uid="{74803585-6504-4303-B52C-864445E9B1F5}"/>
    <cellStyle name="Normal 10 3 3 2" xfId="54" xr:uid="{334F7ABD-AF52-4040-9167-768E942FF229}"/>
    <cellStyle name="Normal 10 3 3 2 2" xfId="410" xr:uid="{7D5A359C-55BD-414D-88D9-7330F37FDCF1}"/>
    <cellStyle name="Normal 10 3 3 2 2 2" xfId="411" xr:uid="{50E08E03-FBFD-4C5D-B422-47A96E9536ED}"/>
    <cellStyle name="Normal 10 3 3 2 2 2 2" xfId="3820" xr:uid="{5A0D2259-BB85-45B9-B97A-DC4B87CC80A9}"/>
    <cellStyle name="Normal 10 3 3 2 2 2 2 2" xfId="4452" xr:uid="{B8E892AA-1EDA-4557-AD86-F7C874BC9A4E}"/>
    <cellStyle name="Normal 10 3 3 2 2 2 3" xfId="4453" xr:uid="{46DCB0D9-8889-4637-B44B-7575D6BB7686}"/>
    <cellStyle name="Normal 10 3 3 2 2 3" xfId="412" xr:uid="{51FAB0FD-655A-4895-B3E4-A317CFE34030}"/>
    <cellStyle name="Normal 10 3 3 2 2 3 2" xfId="4454" xr:uid="{8B01567E-2414-4DC9-ACEB-5D54FE3A2369}"/>
    <cellStyle name="Normal 10 3 3 2 2 4" xfId="413" xr:uid="{068CA2BD-A37F-4BB2-B4E4-8145475C17FA}"/>
    <cellStyle name="Normal 10 3 3 2 3" xfId="414" xr:uid="{A9C799F4-204F-450F-8AD4-EB1E777F35A5}"/>
    <cellStyle name="Normal 10 3 3 2 3 2" xfId="415" xr:uid="{1A210131-B60A-4E77-AB3C-7BA6904B6FF0}"/>
    <cellStyle name="Normal 10 3 3 2 3 2 2" xfId="4455" xr:uid="{5FBCAA5E-E92E-45D8-A658-E5527F868286}"/>
    <cellStyle name="Normal 10 3 3 2 3 3" xfId="416" xr:uid="{F1F0D607-A9BC-4965-A367-D22197BCC16A}"/>
    <cellStyle name="Normal 10 3 3 2 3 4" xfId="417" xr:uid="{D4A4DE14-7525-47B5-BB63-9160254BC626}"/>
    <cellStyle name="Normal 10 3 3 2 4" xfId="418" xr:uid="{40DD5342-52E4-497F-AA51-0D91096929D3}"/>
    <cellStyle name="Normal 10 3 3 2 4 2" xfId="4456" xr:uid="{6A45EADA-3F7E-4CF5-A31E-FDCBB27DF1CA}"/>
    <cellStyle name="Normal 10 3 3 2 5" xfId="419" xr:uid="{2C80CB1A-DD7A-4681-8C10-7FF40CD9105C}"/>
    <cellStyle name="Normal 10 3 3 2 6" xfId="420" xr:uid="{BA6162A1-0058-47CB-9154-9C2C6AD0D97D}"/>
    <cellStyle name="Normal 10 3 3 3" xfId="421" xr:uid="{5F6F513A-4A8F-4888-9732-73E35BED4C00}"/>
    <cellStyle name="Normal 10 3 3 3 2" xfId="422" xr:uid="{EA947B7A-D70F-4DE1-9EC3-9DACA5D0C6ED}"/>
    <cellStyle name="Normal 10 3 3 3 2 2" xfId="423" xr:uid="{1479E679-E1D9-49AC-96C2-6C662172FA90}"/>
    <cellStyle name="Normal 10 3 3 3 2 2 2" xfId="4457" xr:uid="{5CA02501-5633-4E51-AC21-FC09FD27C08B}"/>
    <cellStyle name="Normal 10 3 3 3 2 3" xfId="424" xr:uid="{EB51ECD7-0483-4067-8D83-75E37FAD4D65}"/>
    <cellStyle name="Normal 10 3 3 3 2 4" xfId="425" xr:uid="{15F2AB65-E468-4301-B6F5-1C21AD81B42A}"/>
    <cellStyle name="Normal 10 3 3 3 3" xfId="426" xr:uid="{6B504175-49DA-4391-BB1D-A1B0280CB826}"/>
    <cellStyle name="Normal 10 3 3 3 3 2" xfId="4458" xr:uid="{551C029F-4E46-4D26-BE55-83915C32C49F}"/>
    <cellStyle name="Normal 10 3 3 3 4" xfId="427" xr:uid="{66C7EBB0-F97E-4D71-B4EF-42FF7CDEA6D7}"/>
    <cellStyle name="Normal 10 3 3 3 5" xfId="428" xr:uid="{C2ED9B26-BD80-4A04-8503-50FA4262C48B}"/>
    <cellStyle name="Normal 10 3 3 4" xfId="429" xr:uid="{DB00214B-5B36-4D86-AEF1-052F10A41920}"/>
    <cellStyle name="Normal 10 3 3 4 2" xfId="430" xr:uid="{1CEF83EA-AE4C-4B30-867B-C43CEA8E4083}"/>
    <cellStyle name="Normal 10 3 3 4 2 2" xfId="4459" xr:uid="{269AA5C9-7EFD-487A-B207-025E95766345}"/>
    <cellStyle name="Normal 10 3 3 4 3" xfId="431" xr:uid="{CAB7192D-016F-456E-B3A2-C4AE1F8EFC66}"/>
    <cellStyle name="Normal 10 3 3 4 4" xfId="432" xr:uid="{8EA05B03-B736-48ED-9C9B-070734BFE0B0}"/>
    <cellStyle name="Normal 10 3 3 5" xfId="433" xr:uid="{A8CC846B-06E3-4410-9C90-A81023E33D52}"/>
    <cellStyle name="Normal 10 3 3 5 2" xfId="434" xr:uid="{ECD24156-3843-4D27-A076-53195B84D65E}"/>
    <cellStyle name="Normal 10 3 3 5 3" xfId="435" xr:uid="{9C678509-4413-495B-86D2-2E9B7E7A0EFD}"/>
    <cellStyle name="Normal 10 3 3 5 4" xfId="436" xr:uid="{95EFBC5D-D1AC-4BE3-A9F9-BA0B34A292B0}"/>
    <cellStyle name="Normal 10 3 3 6" xfId="437" xr:uid="{0392ACA7-E4CA-4D29-AA58-473553B90FB1}"/>
    <cellStyle name="Normal 10 3 3 7" xfId="438" xr:uid="{5E54B9B0-019E-4F9F-9BA1-19054FB7B933}"/>
    <cellStyle name="Normal 10 3 3 8" xfId="439" xr:uid="{560AA503-B6D3-45C3-B979-8EBAAE6A914A}"/>
    <cellStyle name="Normal 10 3 4" xfId="55" xr:uid="{7750491C-EE94-4C7A-ACF4-8FEEE847C70F}"/>
    <cellStyle name="Normal 10 3 4 2" xfId="440" xr:uid="{2129EEBF-DB85-4E0A-A977-6F45A7A6A74C}"/>
    <cellStyle name="Normal 10 3 4 2 2" xfId="441" xr:uid="{322E4374-0C07-442F-80CF-20B380C9890D}"/>
    <cellStyle name="Normal 10 3 4 2 2 2" xfId="442" xr:uid="{F8FA12D9-B5DB-453B-820E-5FDA442FDE49}"/>
    <cellStyle name="Normal 10 3 4 2 2 2 2" xfId="3821" xr:uid="{EC6622E6-0E32-428C-B411-48BAE05AC77B}"/>
    <cellStyle name="Normal 10 3 4 2 2 3" xfId="443" xr:uid="{B13D0D30-1F80-4749-A3A0-F6D7C668F32D}"/>
    <cellStyle name="Normal 10 3 4 2 2 4" xfId="444" xr:uid="{EEE8279F-482F-4ABD-ACA1-0D0BB89637EA}"/>
    <cellStyle name="Normal 10 3 4 2 3" xfId="445" xr:uid="{6C56218D-74B2-4258-BC15-A8150FC32805}"/>
    <cellStyle name="Normal 10 3 4 2 3 2" xfId="3822" xr:uid="{714B4394-840D-45C5-9D77-00DFC029FC07}"/>
    <cellStyle name="Normal 10 3 4 2 4" xfId="446" xr:uid="{7645564A-5A58-4B0A-8645-9942C0048242}"/>
    <cellStyle name="Normal 10 3 4 2 5" xfId="447" xr:uid="{4E999709-C1D6-4734-95BB-4A5F1F224D93}"/>
    <cellStyle name="Normal 10 3 4 3" xfId="448" xr:uid="{868A8A9B-BD3D-4A63-9785-9C2CFE33BAC8}"/>
    <cellStyle name="Normal 10 3 4 3 2" xfId="449" xr:uid="{66385DA6-7AAA-442B-A08C-0C78AC6FDF0F}"/>
    <cellStyle name="Normal 10 3 4 3 2 2" xfId="3823" xr:uid="{705775F1-7AF8-49EF-84DB-031B46442FEA}"/>
    <cellStyle name="Normal 10 3 4 3 3" xfId="450" xr:uid="{8C12163A-EF1D-4484-8FC7-38D0EE7C264B}"/>
    <cellStyle name="Normal 10 3 4 3 4" xfId="451" xr:uid="{2F898E1C-334A-4AC8-98BD-8FCA0B09C5AF}"/>
    <cellStyle name="Normal 10 3 4 4" xfId="452" xr:uid="{617F4C07-39FC-4135-8A0B-929887D214E6}"/>
    <cellStyle name="Normal 10 3 4 4 2" xfId="453" xr:uid="{F82965A4-CFB2-4337-84AB-3E2721C27756}"/>
    <cellStyle name="Normal 10 3 4 4 3" xfId="454" xr:uid="{9829305F-25B6-4B5F-A1F2-1533D20A54CD}"/>
    <cellStyle name="Normal 10 3 4 4 4" xfId="455" xr:uid="{13F11DCA-C617-43BF-96AA-41529DF34564}"/>
    <cellStyle name="Normal 10 3 4 5" xfId="456" xr:uid="{17DBD907-2F82-48B4-AC78-582544071784}"/>
    <cellStyle name="Normal 10 3 4 6" xfId="457" xr:uid="{96FC87C7-35B5-463E-A769-EE64BCA18D3B}"/>
    <cellStyle name="Normal 10 3 4 7" xfId="458" xr:uid="{2C6463B1-6622-48AE-AC47-BB05FE30779B}"/>
    <cellStyle name="Normal 10 3 5" xfId="459" xr:uid="{9727C14C-ECEC-44D4-96BE-45837E52CAEE}"/>
    <cellStyle name="Normal 10 3 5 2" xfId="460" xr:uid="{7AF0EF02-3FEB-425E-95C5-82E625266933}"/>
    <cellStyle name="Normal 10 3 5 2 2" xfId="461" xr:uid="{7E417107-2F8F-41DF-80F0-874D77685FF2}"/>
    <cellStyle name="Normal 10 3 5 2 2 2" xfId="3824" xr:uid="{C25C168A-E188-4A86-891E-F2EBCC6564AC}"/>
    <cellStyle name="Normal 10 3 5 2 3" xfId="462" xr:uid="{A8EF8B61-7770-49C4-BBEB-0E3C113FB675}"/>
    <cellStyle name="Normal 10 3 5 2 4" xfId="463" xr:uid="{BD6F2105-0AE4-4DCA-8C46-AE2791374B34}"/>
    <cellStyle name="Normal 10 3 5 3" xfId="464" xr:uid="{50955561-3C43-4811-91F7-5F00F8E94478}"/>
    <cellStyle name="Normal 10 3 5 3 2" xfId="465" xr:uid="{1891E61D-33F9-45C4-AD68-BCDC4F7EC07E}"/>
    <cellStyle name="Normal 10 3 5 3 3" xfId="466" xr:uid="{52F228A5-F150-48A1-A411-3088A686E83D}"/>
    <cellStyle name="Normal 10 3 5 3 4" xfId="467" xr:uid="{F17F399E-92DD-4526-BE97-90516C8C1AE4}"/>
    <cellStyle name="Normal 10 3 5 4" xfId="468" xr:uid="{C695EDBC-504E-4BFF-AC0B-CB1D2CD38D67}"/>
    <cellStyle name="Normal 10 3 5 5" xfId="469" xr:uid="{C381FCE6-12BF-409D-B453-51C2C7C58C6D}"/>
    <cellStyle name="Normal 10 3 5 6" xfId="470" xr:uid="{DA5441F5-CFB4-4E9A-A0AB-D2A8D66E5FE7}"/>
    <cellStyle name="Normal 10 3 6" xfId="471" xr:uid="{CEC45AB9-7263-44BA-8A6B-03E630AB196B}"/>
    <cellStyle name="Normal 10 3 6 2" xfId="472" xr:uid="{A0DB9069-DB8A-445D-8D16-C1279499C6F1}"/>
    <cellStyle name="Normal 10 3 6 2 2" xfId="473" xr:uid="{72126DA3-62B8-4AD2-B8BB-CFAB908F1248}"/>
    <cellStyle name="Normal 10 3 6 2 3" xfId="474" xr:uid="{34F64C5E-AE5B-4BC9-A2FF-A1FBC2CF19E3}"/>
    <cellStyle name="Normal 10 3 6 2 4" xfId="475" xr:uid="{94FED235-1A5E-4ECF-8398-7F14A096D810}"/>
    <cellStyle name="Normal 10 3 6 3" xfId="476" xr:uid="{9B48F2C0-1764-4C4E-98E2-6CC6E8D31C31}"/>
    <cellStyle name="Normal 10 3 6 4" xfId="477" xr:uid="{C624444E-F7EC-4C6F-AF34-C7F32D94799E}"/>
    <cellStyle name="Normal 10 3 6 5" xfId="478" xr:uid="{4E3C2013-E9AD-497D-B5AE-4424A2CB44A2}"/>
    <cellStyle name="Normal 10 3 7" xfId="479" xr:uid="{16ED1337-4843-4A17-A971-1C76BB329BEE}"/>
    <cellStyle name="Normal 10 3 7 2" xfId="480" xr:uid="{D7DBD7C9-EAD9-465A-BBB8-591D93FA4BC6}"/>
    <cellStyle name="Normal 10 3 7 3" xfId="481" xr:uid="{E7BCCC7A-5BF4-4828-87F5-4096B7DC5B31}"/>
    <cellStyle name="Normal 10 3 7 4" xfId="482" xr:uid="{B12A62CC-E216-4667-928D-4EFF3D92C9C9}"/>
    <cellStyle name="Normal 10 3 8" xfId="483" xr:uid="{B345E6ED-AF06-4688-9AD2-D1D5169BC751}"/>
    <cellStyle name="Normal 10 3 8 2" xfId="484" xr:uid="{A21C62FE-025A-42B2-9D31-F7A2B837E735}"/>
    <cellStyle name="Normal 10 3 8 3" xfId="485" xr:uid="{13E76B7C-320D-4B61-9891-0211ED053421}"/>
    <cellStyle name="Normal 10 3 8 4" xfId="486" xr:uid="{BB91B8E3-8607-43AA-87DD-34CCE9707A6D}"/>
    <cellStyle name="Normal 10 3 9" xfId="487" xr:uid="{5C75B7BD-06A9-4ED6-A567-7A24DA408C3D}"/>
    <cellStyle name="Normal 10 4" xfId="56" xr:uid="{5ACDD998-5ECF-4A44-A860-77028B508DBB}"/>
    <cellStyle name="Normal 10 4 10" xfId="488" xr:uid="{76D2AA5E-DE6D-4E04-802F-478754A960CB}"/>
    <cellStyle name="Normal 10 4 11" xfId="489" xr:uid="{291FCB42-9540-4CC4-B1EF-7D1077571FB0}"/>
    <cellStyle name="Normal 10 4 2" xfId="57" xr:uid="{8F898DBD-E0D3-4775-8801-2AFFAECC708C}"/>
    <cellStyle name="Normal 10 4 2 2" xfId="490" xr:uid="{26E7C33E-54A8-4AED-A846-E9371316E9DF}"/>
    <cellStyle name="Normal 10 4 2 2 2" xfId="491" xr:uid="{1026DDD1-CB33-4921-AF32-2A899E22DF10}"/>
    <cellStyle name="Normal 10 4 2 2 2 2" xfId="492" xr:uid="{54363D2C-C329-47A3-B90C-32605E03CC2E}"/>
    <cellStyle name="Normal 10 4 2 2 2 2 2" xfId="493" xr:uid="{51A676DE-2C29-4D8F-AF3F-52224A1031BC}"/>
    <cellStyle name="Normal 10 4 2 2 2 2 3" xfId="494" xr:uid="{9E1AE8DD-40E3-448C-8113-5C94EDD19FD5}"/>
    <cellStyle name="Normal 10 4 2 2 2 2 4" xfId="495" xr:uid="{4C6D4D5C-8268-4D54-A943-7500DC23FBA7}"/>
    <cellStyle name="Normal 10 4 2 2 2 3" xfId="496" xr:uid="{652B1538-0616-41E9-B9AE-FAA25E35C304}"/>
    <cellStyle name="Normal 10 4 2 2 2 3 2" xfId="497" xr:uid="{7AE9021B-A337-416D-83EA-CEE20C0C23A1}"/>
    <cellStyle name="Normal 10 4 2 2 2 3 3" xfId="498" xr:uid="{EC4EDFBE-C88C-4941-8CBE-704669C5D0EE}"/>
    <cellStyle name="Normal 10 4 2 2 2 3 4" xfId="499" xr:uid="{E2BD6FA7-3531-4841-B2F7-BA341D3E652C}"/>
    <cellStyle name="Normal 10 4 2 2 2 4" xfId="500" xr:uid="{46B5F083-DD86-492F-B9B4-2FB2CC934810}"/>
    <cellStyle name="Normal 10 4 2 2 2 5" xfId="501" xr:uid="{F114B478-6CB0-49FA-A234-000C8B267F6F}"/>
    <cellStyle name="Normal 10 4 2 2 2 6" xfId="502" xr:uid="{E642C081-FF5C-4A4C-B1C1-E8475831F8C6}"/>
    <cellStyle name="Normal 10 4 2 2 3" xfId="503" xr:uid="{F57708B0-4F64-4D32-8FAC-648989129BE1}"/>
    <cellStyle name="Normal 10 4 2 2 3 2" xfId="504" xr:uid="{6AA40D25-1BEF-469A-8923-0D7AEDD64B90}"/>
    <cellStyle name="Normal 10 4 2 2 3 2 2" xfId="505" xr:uid="{F88465FC-75F9-43B9-BB4B-79DC17EC2EFC}"/>
    <cellStyle name="Normal 10 4 2 2 3 2 3" xfId="506" xr:uid="{9D571933-82B4-4A15-93EF-801D5D55FA1B}"/>
    <cellStyle name="Normal 10 4 2 2 3 2 4" xfId="507" xr:uid="{03DCB907-87BC-4BDC-A40E-D3878AA04B44}"/>
    <cellStyle name="Normal 10 4 2 2 3 3" xfId="508" xr:uid="{BDE93D7C-3D68-4014-8B34-670611B1BFE3}"/>
    <cellStyle name="Normal 10 4 2 2 3 4" xfId="509" xr:uid="{9161E49F-29DA-4B40-AB3A-89A5151380DC}"/>
    <cellStyle name="Normal 10 4 2 2 3 5" xfId="510" xr:uid="{B3DB3460-DD61-439F-B1D4-E82A43F2B39D}"/>
    <cellStyle name="Normal 10 4 2 2 4" xfId="511" xr:uid="{5F74D6A8-60FE-4456-80E7-05A7E59C1CAD}"/>
    <cellStyle name="Normal 10 4 2 2 4 2" xfId="512" xr:uid="{41DA4D8D-7298-48A2-87D2-BB014BFE6B22}"/>
    <cellStyle name="Normal 10 4 2 2 4 3" xfId="513" xr:uid="{0A1A48FB-1DFD-4688-A250-2169B69EDAE0}"/>
    <cellStyle name="Normal 10 4 2 2 4 4" xfId="514" xr:uid="{E8E08F63-FBE7-4E35-8BFE-37F2881C3233}"/>
    <cellStyle name="Normal 10 4 2 2 5" xfId="515" xr:uid="{1794CD76-E395-4FCA-8C0A-77FFC630E2A3}"/>
    <cellStyle name="Normal 10 4 2 2 5 2" xfId="516" xr:uid="{D8354F55-5CA0-498C-B5D6-08F83C0EAD0A}"/>
    <cellStyle name="Normal 10 4 2 2 5 3" xfId="517" xr:uid="{CB73C394-0C97-4C3F-A6B9-E3CEC6358242}"/>
    <cellStyle name="Normal 10 4 2 2 5 4" xfId="518" xr:uid="{EDE9311F-8CDB-428F-A860-06C086AEA9CA}"/>
    <cellStyle name="Normal 10 4 2 2 6" xfId="519" xr:uid="{6FD91731-35A1-4A9C-BC81-77BEA1859264}"/>
    <cellStyle name="Normal 10 4 2 2 7" xfId="520" xr:uid="{A061DDD1-4DF5-4981-BC72-97A9E87CFA78}"/>
    <cellStyle name="Normal 10 4 2 2 8" xfId="521" xr:uid="{5D145B7B-80F4-417E-9E51-86B9AB023BB6}"/>
    <cellStyle name="Normal 10 4 2 3" xfId="522" xr:uid="{F94CDB76-920B-429D-9B51-DC4E9B8AA6C2}"/>
    <cellStyle name="Normal 10 4 2 3 2" xfId="523" xr:uid="{9D3A3A44-266F-43B9-9465-72809CB9A23E}"/>
    <cellStyle name="Normal 10 4 2 3 2 2" xfId="524" xr:uid="{E46BC83D-623A-4BF0-92C0-200B87CFE258}"/>
    <cellStyle name="Normal 10 4 2 3 2 3" xfId="525" xr:uid="{AFA71132-1785-4986-8881-82C75AD76CE2}"/>
    <cellStyle name="Normal 10 4 2 3 2 4" xfId="526" xr:uid="{4E06AE19-2210-49BD-A922-C5ADD83A729F}"/>
    <cellStyle name="Normal 10 4 2 3 3" xfId="527" xr:uid="{A4FF9111-6B38-4611-83C8-7BBA4751CC75}"/>
    <cellStyle name="Normal 10 4 2 3 3 2" xfId="528" xr:uid="{7E2AAD35-20A8-43CF-B8A3-A4CE90E66852}"/>
    <cellStyle name="Normal 10 4 2 3 3 3" xfId="529" xr:uid="{BF0C41BA-6E99-4E09-95B0-F9A2ECF4D81F}"/>
    <cellStyle name="Normal 10 4 2 3 3 4" xfId="530" xr:uid="{C9A2CA7B-33A0-4EFF-9F41-D8987BB79338}"/>
    <cellStyle name="Normal 10 4 2 3 4" xfId="531" xr:uid="{9916D669-84A6-4AC2-BFA6-2F23E47098B4}"/>
    <cellStyle name="Normal 10 4 2 3 5" xfId="532" xr:uid="{03BDDA78-97BF-4642-8D26-A2623D424D72}"/>
    <cellStyle name="Normal 10 4 2 3 6" xfId="533" xr:uid="{56832D38-C3A5-4343-98FF-2267BF1AC9F6}"/>
    <cellStyle name="Normal 10 4 2 4" xfId="534" xr:uid="{25284E35-1171-41A9-B26E-2853423E097C}"/>
    <cellStyle name="Normal 10 4 2 4 2" xfId="535" xr:uid="{9924FFA7-F503-4E78-96A9-D67B164C6B28}"/>
    <cellStyle name="Normal 10 4 2 4 2 2" xfId="536" xr:uid="{91974F98-44C2-45E6-90B7-6C39C121EB59}"/>
    <cellStyle name="Normal 10 4 2 4 2 3" xfId="537" xr:uid="{5107D5B6-CE98-4221-A217-7BE2972C7A38}"/>
    <cellStyle name="Normal 10 4 2 4 2 4" xfId="538" xr:uid="{56508453-5DA5-4CE9-B121-41475BECFE8B}"/>
    <cellStyle name="Normal 10 4 2 4 3" xfId="539" xr:uid="{4035F4D9-D0EE-47FF-8632-F67C9D184948}"/>
    <cellStyle name="Normal 10 4 2 4 4" xfId="540" xr:uid="{09EE0261-DCED-4DBC-8E84-CA3B6985C219}"/>
    <cellStyle name="Normal 10 4 2 4 5" xfId="541" xr:uid="{CDBE41E8-975A-4363-9F78-F9FF00245960}"/>
    <cellStyle name="Normal 10 4 2 5" xfId="542" xr:uid="{5F930941-A3F6-4234-818B-D4A0E5E00723}"/>
    <cellStyle name="Normal 10 4 2 5 2" xfId="543" xr:uid="{E9935C43-6952-4D80-ACC1-CA3A6AABFA2B}"/>
    <cellStyle name="Normal 10 4 2 5 3" xfId="544" xr:uid="{AEEB8C34-B939-4B61-A2E0-F9B9D9810B71}"/>
    <cellStyle name="Normal 10 4 2 5 4" xfId="545" xr:uid="{EA8DBE88-DEFD-4514-8927-C03973ED32FB}"/>
    <cellStyle name="Normal 10 4 2 6" xfId="546" xr:uid="{A09271A8-15ED-4A76-93DF-23F8F745060C}"/>
    <cellStyle name="Normal 10 4 2 6 2" xfId="547" xr:uid="{66B57615-18DB-4F8A-A246-216FD305542B}"/>
    <cellStyle name="Normal 10 4 2 6 3" xfId="548" xr:uid="{3FD2F02B-0A90-4195-84BE-FE1C45DD4EEC}"/>
    <cellStyle name="Normal 10 4 2 6 4" xfId="549" xr:uid="{09899DAF-28A0-43ED-B91F-537725BFF3C3}"/>
    <cellStyle name="Normal 10 4 2 7" xfId="550" xr:uid="{6892C53C-FAF3-4517-B29A-232281A78B6F}"/>
    <cellStyle name="Normal 10 4 2 8" xfId="551" xr:uid="{D56915AF-B6CF-4CF2-AFF2-ADBAC452B74A}"/>
    <cellStyle name="Normal 10 4 2 9" xfId="552" xr:uid="{2265A48A-E42A-4208-847B-2E9597C8A034}"/>
    <cellStyle name="Normal 10 4 3" xfId="553" xr:uid="{911209B0-E946-4086-B0EF-E1DCF65C35BC}"/>
    <cellStyle name="Normal 10 4 3 2" xfId="554" xr:uid="{A166C335-B594-4D11-8215-7E621776F92A}"/>
    <cellStyle name="Normal 10 4 3 2 2" xfId="555" xr:uid="{D629DEA5-E802-4A89-86F5-2C771B6A72A6}"/>
    <cellStyle name="Normal 10 4 3 2 2 2" xfId="556" xr:uid="{A8C65D61-E75C-42CC-9325-70D43360BF6E}"/>
    <cellStyle name="Normal 10 4 3 2 2 2 2" xfId="3825" xr:uid="{7A6D2960-AA22-420A-837E-F11268077675}"/>
    <cellStyle name="Normal 10 4 3 2 2 3" xfId="557" xr:uid="{F2E8565D-9602-495B-82CE-5EAA31ADB327}"/>
    <cellStyle name="Normal 10 4 3 2 2 4" xfId="558" xr:uid="{A142765C-D8CA-4EDC-9A95-083A653E5B39}"/>
    <cellStyle name="Normal 10 4 3 2 3" xfId="559" xr:uid="{4DB9A094-0A09-4BA5-A91B-A0DDBBC355E7}"/>
    <cellStyle name="Normal 10 4 3 2 3 2" xfId="560" xr:uid="{D65409E2-148C-414B-BB92-218D5211FD20}"/>
    <cellStyle name="Normal 10 4 3 2 3 3" xfId="561" xr:uid="{2D4EE5ED-93D9-4C83-BE7B-02D5E8D20ED8}"/>
    <cellStyle name="Normal 10 4 3 2 3 4" xfId="562" xr:uid="{CF899CB8-9E49-45F3-A30E-A8BA775FEE77}"/>
    <cellStyle name="Normal 10 4 3 2 4" xfId="563" xr:uid="{708876DB-0098-44B9-9B84-31C03D9C488B}"/>
    <cellStyle name="Normal 10 4 3 2 5" xfId="564" xr:uid="{5BEA5A88-2578-49BE-BBF9-3F42545E2B0F}"/>
    <cellStyle name="Normal 10 4 3 2 6" xfId="565" xr:uid="{6190497D-F2AA-47CF-B1F7-19BCE27887EF}"/>
    <cellStyle name="Normal 10 4 3 3" xfId="566" xr:uid="{7AFE33FB-9171-4FE0-A577-D66AD66DF96C}"/>
    <cellStyle name="Normal 10 4 3 3 2" xfId="567" xr:uid="{89C088D9-20FA-4AB2-8AF6-2FEF4B0D8B5B}"/>
    <cellStyle name="Normal 10 4 3 3 2 2" xfId="568" xr:uid="{9CF70E22-D98D-421D-93EA-47D12EE5E85E}"/>
    <cellStyle name="Normal 10 4 3 3 2 3" xfId="569" xr:uid="{B29EDF30-5FE6-43D7-8053-36945DE7E842}"/>
    <cellStyle name="Normal 10 4 3 3 2 4" xfId="570" xr:uid="{E160C176-4FEF-4CB9-B3E5-1CEC235E1E68}"/>
    <cellStyle name="Normal 10 4 3 3 3" xfId="571" xr:uid="{0921B459-5265-4E69-BE0B-4C2487A7522A}"/>
    <cellStyle name="Normal 10 4 3 3 4" xfId="572" xr:uid="{D53702CC-A15E-43A8-AD5B-E4FABEE686FA}"/>
    <cellStyle name="Normal 10 4 3 3 5" xfId="573" xr:uid="{90114E7D-A3DF-42EA-8827-D97F392C5053}"/>
    <cellStyle name="Normal 10 4 3 4" xfId="574" xr:uid="{077FF663-58B9-41DC-8954-F3920B827CEE}"/>
    <cellStyle name="Normal 10 4 3 4 2" xfId="575" xr:uid="{EE85BF42-79FC-471B-A4E3-E3AC29704804}"/>
    <cellStyle name="Normal 10 4 3 4 3" xfId="576" xr:uid="{4F57FDB9-CE12-4B74-B3A6-AF5BB0A98AAE}"/>
    <cellStyle name="Normal 10 4 3 4 4" xfId="577" xr:uid="{6AEB761C-9278-418E-A2FC-0DE6932C1E82}"/>
    <cellStyle name="Normal 10 4 3 5" xfId="578" xr:uid="{5E27A573-E10B-4FEE-A93D-402F78646443}"/>
    <cellStyle name="Normal 10 4 3 5 2" xfId="579" xr:uid="{E5F9004D-1790-489E-821B-5E9F5946A7B6}"/>
    <cellStyle name="Normal 10 4 3 5 3" xfId="580" xr:uid="{BDEEAF0A-FEC1-45A9-9F8E-8AC374A9CFB3}"/>
    <cellStyle name="Normal 10 4 3 5 4" xfId="581" xr:uid="{7394B38C-7F85-48E0-BAD3-080F2AFB38DD}"/>
    <cellStyle name="Normal 10 4 3 6" xfId="582" xr:uid="{42DCC16E-C624-47FE-9B78-2BD824CD1F3B}"/>
    <cellStyle name="Normal 10 4 3 7" xfId="583" xr:uid="{DB92DEB6-6D81-4A65-9B39-2BB21AF9D56A}"/>
    <cellStyle name="Normal 10 4 3 8" xfId="584" xr:uid="{B115F1D0-41C8-46B4-A66F-196A8019CCD1}"/>
    <cellStyle name="Normal 10 4 4" xfId="585" xr:uid="{01A68291-20B7-4969-874B-2C25AF89CFB8}"/>
    <cellStyle name="Normal 10 4 4 2" xfId="586" xr:uid="{A5D0721A-F74D-4BB1-A17B-AD2325994D29}"/>
    <cellStyle name="Normal 10 4 4 2 2" xfId="587" xr:uid="{DC15E626-87FE-4A11-8A3E-CB8708FC33DA}"/>
    <cellStyle name="Normal 10 4 4 2 2 2" xfId="588" xr:uid="{DEF25517-6C08-4DEB-B082-D8E8B0061124}"/>
    <cellStyle name="Normal 10 4 4 2 2 3" xfId="589" xr:uid="{AEFE8C28-1EBA-46BC-BB6E-ED6589E88317}"/>
    <cellStyle name="Normal 10 4 4 2 2 4" xfId="590" xr:uid="{A6B2A0E6-F01A-4B00-B876-994EE0C030DB}"/>
    <cellStyle name="Normal 10 4 4 2 3" xfId="591" xr:uid="{9F86DC0F-322A-4196-9BE4-20107B4D9952}"/>
    <cellStyle name="Normal 10 4 4 2 4" xfId="592" xr:uid="{F645B41B-262D-4E0A-AA69-A245A576B965}"/>
    <cellStyle name="Normal 10 4 4 2 5" xfId="593" xr:uid="{92B012EB-1B41-4857-A742-06DE08C23751}"/>
    <cellStyle name="Normal 10 4 4 3" xfId="594" xr:uid="{867C9FAC-A398-449E-AC08-7E40D64EA7EE}"/>
    <cellStyle name="Normal 10 4 4 3 2" xfId="595" xr:uid="{A9172186-83C1-4B04-B857-F31B3644C0BF}"/>
    <cellStyle name="Normal 10 4 4 3 3" xfId="596" xr:uid="{5D324758-2B0E-4C54-9D11-01B7DA7A4AF7}"/>
    <cellStyle name="Normal 10 4 4 3 4" xfId="597" xr:uid="{A8506D5E-2E5A-4EE0-B3CA-48464AA835A8}"/>
    <cellStyle name="Normal 10 4 4 4" xfId="598" xr:uid="{2F7C8439-C0BB-4579-8844-79EC7648F2C5}"/>
    <cellStyle name="Normal 10 4 4 4 2" xfId="599" xr:uid="{D7E482FE-8EFE-472A-AC53-65916913178E}"/>
    <cellStyle name="Normal 10 4 4 4 3" xfId="600" xr:uid="{3E997B13-C6AB-47C7-8EDA-9B5AA52E7F38}"/>
    <cellStyle name="Normal 10 4 4 4 4" xfId="601" xr:uid="{1EE4612F-B862-461C-89B7-5B03E00244DC}"/>
    <cellStyle name="Normal 10 4 4 5" xfId="602" xr:uid="{1F32BD57-DA77-4EAC-8878-C409B8985530}"/>
    <cellStyle name="Normal 10 4 4 6" xfId="603" xr:uid="{81C0D97D-8C13-4C95-8E7B-AD959CA3E0C8}"/>
    <cellStyle name="Normal 10 4 4 7" xfId="604" xr:uid="{9044240D-F20A-4265-94F8-196145AAB8C0}"/>
    <cellStyle name="Normal 10 4 5" xfId="605" xr:uid="{A1C4D86A-3DE4-42AA-BB70-C3F019EDB160}"/>
    <cellStyle name="Normal 10 4 5 2" xfId="606" xr:uid="{E7994525-D2E9-445C-8B3B-E09B4B720145}"/>
    <cellStyle name="Normal 10 4 5 2 2" xfId="607" xr:uid="{3B30CC87-995C-44E7-A10F-32B438721591}"/>
    <cellStyle name="Normal 10 4 5 2 3" xfId="608" xr:uid="{911ACBF5-D9FE-448F-8401-C095601B614D}"/>
    <cellStyle name="Normal 10 4 5 2 4" xfId="609" xr:uid="{53891D95-BD1F-4B27-8E28-B96D84D96175}"/>
    <cellStyle name="Normal 10 4 5 3" xfId="610" xr:uid="{C33EFE05-A05B-482F-9867-7B8DE85DA058}"/>
    <cellStyle name="Normal 10 4 5 3 2" xfId="611" xr:uid="{90365D3B-2E53-4612-8C3B-FC2829EB7880}"/>
    <cellStyle name="Normal 10 4 5 3 3" xfId="612" xr:uid="{02A29A8E-76BE-4795-ACF2-70BA3511149C}"/>
    <cellStyle name="Normal 10 4 5 3 4" xfId="613" xr:uid="{B0BDB718-3180-4E30-A22A-077124D86223}"/>
    <cellStyle name="Normal 10 4 5 4" xfId="614" xr:uid="{8E019DC3-902D-4795-8CC0-D24D3250D230}"/>
    <cellStyle name="Normal 10 4 5 5" xfId="615" xr:uid="{729BB397-9208-4323-A2D6-44C7F2034A5E}"/>
    <cellStyle name="Normal 10 4 5 6" xfId="616" xr:uid="{516E11AA-D5F8-42E8-A0EC-6139FE77E551}"/>
    <cellStyle name="Normal 10 4 6" xfId="617" xr:uid="{8DAC5D8D-649F-4D13-8FB7-E6B9CE5CFE66}"/>
    <cellStyle name="Normal 10 4 6 2" xfId="618" xr:uid="{5B9B242E-E31A-4AD2-8036-362DAD5A72EB}"/>
    <cellStyle name="Normal 10 4 6 2 2" xfId="619" xr:uid="{6C9528B7-C574-49DE-875F-D76EFDB139FB}"/>
    <cellStyle name="Normal 10 4 6 2 3" xfId="620" xr:uid="{987CDB3B-B4BE-40D9-9A96-8CEA20400852}"/>
    <cellStyle name="Normal 10 4 6 2 4" xfId="621" xr:uid="{30D99FF0-0702-417C-BE0D-EC68D02CBADE}"/>
    <cellStyle name="Normal 10 4 6 3" xfId="622" xr:uid="{DC42B919-D6CF-47AF-BE02-2FA4789D8114}"/>
    <cellStyle name="Normal 10 4 6 4" xfId="623" xr:uid="{5FB7D669-F87A-4280-80A3-B745A23E9446}"/>
    <cellStyle name="Normal 10 4 6 5" xfId="624" xr:uid="{806DE33E-149B-408E-9ABA-54AF8DD5403E}"/>
    <cellStyle name="Normal 10 4 7" xfId="625" xr:uid="{D72C20F2-6CF7-4426-8C86-444AAD87E5E9}"/>
    <cellStyle name="Normal 10 4 7 2" xfId="626" xr:uid="{779F3098-08E5-44C3-B0EE-A87E3386C802}"/>
    <cellStyle name="Normal 10 4 7 3" xfId="627" xr:uid="{08DABD7F-4EFE-4B2C-9353-A66D6638FB7B}"/>
    <cellStyle name="Normal 10 4 7 4" xfId="628" xr:uid="{A6FAFE5F-139B-4348-90D6-3C2829E50972}"/>
    <cellStyle name="Normal 10 4 8" xfId="629" xr:uid="{873A4475-EE8E-4A63-8383-8575A1021D94}"/>
    <cellStyle name="Normal 10 4 8 2" xfId="630" xr:uid="{291D3B77-9339-40CF-8636-0C5991AF4F8B}"/>
    <cellStyle name="Normal 10 4 8 3" xfId="631" xr:uid="{E3503771-182D-457F-909D-A430358AAE22}"/>
    <cellStyle name="Normal 10 4 8 4" xfId="632" xr:uid="{2F800AE8-699E-40B9-885D-8CDFE46F3F85}"/>
    <cellStyle name="Normal 10 4 9" xfId="633" xr:uid="{4EA0563C-EB27-4BB4-A909-B627345B1FAD}"/>
    <cellStyle name="Normal 10 5" xfId="58" xr:uid="{B00D9F22-FD81-4911-BEB1-800FB93AFBF5}"/>
    <cellStyle name="Normal 10 5 2" xfId="59" xr:uid="{63F49409-BEB9-4759-B12A-C2CCA90CCE76}"/>
    <cellStyle name="Normal 10 5 2 2" xfId="634" xr:uid="{6D571A0F-042E-4D14-9CA7-A8D584396911}"/>
    <cellStyle name="Normal 10 5 2 2 2" xfId="635" xr:uid="{3453F76D-052E-428B-B02C-AB133EDE763E}"/>
    <cellStyle name="Normal 10 5 2 2 2 2" xfId="636" xr:uid="{963F7808-E96A-497C-BBF7-B12B5A4382E2}"/>
    <cellStyle name="Normal 10 5 2 2 2 3" xfId="637" xr:uid="{433DA185-678E-4246-96E3-75BF26C9E5CC}"/>
    <cellStyle name="Normal 10 5 2 2 2 4" xfId="638" xr:uid="{290E1D46-BD0C-4BCB-B878-9AE0BDA774D5}"/>
    <cellStyle name="Normal 10 5 2 2 3" xfId="639" xr:uid="{9F9ACB4D-1093-4B10-9CA7-389758A933E4}"/>
    <cellStyle name="Normal 10 5 2 2 3 2" xfId="640" xr:uid="{86640A45-9389-4E8A-B358-4BC8B664369B}"/>
    <cellStyle name="Normal 10 5 2 2 3 3" xfId="641" xr:uid="{9919956C-E203-4650-82CB-5DA387A929C1}"/>
    <cellStyle name="Normal 10 5 2 2 3 4" xfId="642" xr:uid="{1C3A79CA-B91B-471A-A23D-AF7E782EE342}"/>
    <cellStyle name="Normal 10 5 2 2 4" xfId="643" xr:uid="{E05EBF85-16A4-4FB4-B131-274223189D06}"/>
    <cellStyle name="Normal 10 5 2 2 5" xfId="644" xr:uid="{BF94F456-12EE-4EE4-9FC6-384C7A7D0804}"/>
    <cellStyle name="Normal 10 5 2 2 6" xfId="645" xr:uid="{BC486352-14BD-487A-A323-1B3A511E4AA3}"/>
    <cellStyle name="Normal 10 5 2 3" xfId="646" xr:uid="{909297C0-F497-4BF0-A440-9C850A344E8F}"/>
    <cellStyle name="Normal 10 5 2 3 2" xfId="647" xr:uid="{E22F9D6B-6D49-43DB-9B53-1D547C58E742}"/>
    <cellStyle name="Normal 10 5 2 3 2 2" xfId="648" xr:uid="{C8585C10-0AE4-4996-8AEE-A1066EC9F5AD}"/>
    <cellStyle name="Normal 10 5 2 3 2 3" xfId="649" xr:uid="{D573E1C6-1E83-4EA4-BBDA-A5E3EE91CA8F}"/>
    <cellStyle name="Normal 10 5 2 3 2 4" xfId="650" xr:uid="{234843FA-EFE2-4BE5-B5DA-FC4594610572}"/>
    <cellStyle name="Normal 10 5 2 3 3" xfId="651" xr:uid="{30898CFC-D39C-4693-9CBA-316AA82EB7A1}"/>
    <cellStyle name="Normal 10 5 2 3 4" xfId="652" xr:uid="{727AE1FC-19FA-47D5-B44C-2851F5B33D94}"/>
    <cellStyle name="Normal 10 5 2 3 5" xfId="653" xr:uid="{F3931368-5661-4828-8E60-82DC2701B931}"/>
    <cellStyle name="Normal 10 5 2 4" xfId="654" xr:uid="{F438E52D-9073-41E7-AAAD-433ABB4C0893}"/>
    <cellStyle name="Normal 10 5 2 4 2" xfId="655" xr:uid="{EA6642B4-C8BA-4A80-A280-2623CEC5E2FC}"/>
    <cellStyle name="Normal 10 5 2 4 3" xfId="656" xr:uid="{195F6CCD-2FF7-4276-9E9D-830CA3135CD1}"/>
    <cellStyle name="Normal 10 5 2 4 4" xfId="657" xr:uid="{8A9F0760-9B6C-4330-81A2-B6BBF207C643}"/>
    <cellStyle name="Normal 10 5 2 5" xfId="658" xr:uid="{493F9B8D-3B5D-484F-A0CB-7F8B1ACFD7C6}"/>
    <cellStyle name="Normal 10 5 2 5 2" xfId="659" xr:uid="{A4EF1696-930F-45D1-83CF-3E1546AA820D}"/>
    <cellStyle name="Normal 10 5 2 5 3" xfId="660" xr:uid="{41461419-C9BD-45AA-B353-D4CACC04DCFC}"/>
    <cellStyle name="Normal 10 5 2 5 4" xfId="661" xr:uid="{6BB52937-F1E8-4168-A55F-E62AB14B712C}"/>
    <cellStyle name="Normal 10 5 2 6" xfId="662" xr:uid="{966AEFEC-C7E0-4997-9C37-9ECD028F217A}"/>
    <cellStyle name="Normal 10 5 2 7" xfId="663" xr:uid="{D42D31BF-EA08-4C3F-8093-A532401B5013}"/>
    <cellStyle name="Normal 10 5 2 8" xfId="664" xr:uid="{77511EE1-DF55-470A-AED6-65124BA909ED}"/>
    <cellStyle name="Normal 10 5 3" xfId="665" xr:uid="{B7769E73-D805-4B53-B71D-42B2EBC4628F}"/>
    <cellStyle name="Normal 10 5 3 2" xfId="666" xr:uid="{4CB47FB3-F349-49F0-99BE-7874BEA37C2F}"/>
    <cellStyle name="Normal 10 5 3 2 2" xfId="667" xr:uid="{ED019918-79D4-4C69-BA47-4FFAA0346244}"/>
    <cellStyle name="Normal 10 5 3 2 3" xfId="668" xr:uid="{4DE44446-E2B7-4617-BBAC-14187B97AE67}"/>
    <cellStyle name="Normal 10 5 3 2 4" xfId="669" xr:uid="{2AE3CD7A-016E-4CFC-8E91-3004ED21BB8A}"/>
    <cellStyle name="Normal 10 5 3 3" xfId="670" xr:uid="{D1D79EBC-158E-4056-9B62-34B4C1CDAB86}"/>
    <cellStyle name="Normal 10 5 3 3 2" xfId="671" xr:uid="{FC51EBDE-91BB-45D9-A18C-69553650B422}"/>
    <cellStyle name="Normal 10 5 3 3 3" xfId="672" xr:uid="{EE5ABE12-87A1-4C47-BEB1-E21E44B4B248}"/>
    <cellStyle name="Normal 10 5 3 3 4" xfId="673" xr:uid="{3786BB23-5E62-49E4-8AD2-3DE53E6754C8}"/>
    <cellStyle name="Normal 10 5 3 4" xfId="674" xr:uid="{40B6707C-6E63-4EE8-AEDA-FCB20917291A}"/>
    <cellStyle name="Normal 10 5 3 5" xfId="675" xr:uid="{D1131031-C9B3-47B4-B00D-E8C48FE632DE}"/>
    <cellStyle name="Normal 10 5 3 6" xfId="676" xr:uid="{6A2C2DA7-EF56-437B-A9E8-F66BDCA97DF1}"/>
    <cellStyle name="Normal 10 5 4" xfId="677" xr:uid="{EDD4EAC6-7166-49DE-B106-FD50B7148AF9}"/>
    <cellStyle name="Normal 10 5 4 2" xfId="678" xr:uid="{380B16A5-7D1A-4B17-8B0C-57D789BA661F}"/>
    <cellStyle name="Normal 10 5 4 2 2" xfId="679" xr:uid="{00F086FD-3135-4A2A-91FA-D840B61FEA7B}"/>
    <cellStyle name="Normal 10 5 4 2 3" xfId="680" xr:uid="{6C63DCCA-20EA-4059-8782-3436FD256373}"/>
    <cellStyle name="Normal 10 5 4 2 4" xfId="681" xr:uid="{3016FE98-C3BF-453D-B4E9-559756D35AE8}"/>
    <cellStyle name="Normal 10 5 4 3" xfId="682" xr:uid="{AFF1ED88-D2E1-4987-93C0-4FC38689A69C}"/>
    <cellStyle name="Normal 10 5 4 4" xfId="683" xr:uid="{C146FE53-B8E4-463F-BEDA-8FA0D56D3DCD}"/>
    <cellStyle name="Normal 10 5 4 5" xfId="684" xr:uid="{182E4CA4-E7F5-420D-80AE-B20C04F72318}"/>
    <cellStyle name="Normal 10 5 5" xfId="685" xr:uid="{A5649A86-9D51-404E-9AC5-AFE8E49B3312}"/>
    <cellStyle name="Normal 10 5 5 2" xfId="686" xr:uid="{081C41EF-E7C2-42FF-B752-58D88B338E1F}"/>
    <cellStyle name="Normal 10 5 5 3" xfId="687" xr:uid="{B2BF35A5-4E6A-4CDF-BC16-36EA901DBBCF}"/>
    <cellStyle name="Normal 10 5 5 4" xfId="688" xr:uid="{B734A988-A249-4C0C-BAD6-FFD7ADAF450C}"/>
    <cellStyle name="Normal 10 5 6" xfId="689" xr:uid="{510A8E3D-EADF-4442-81D9-CD3F8F9E4315}"/>
    <cellStyle name="Normal 10 5 6 2" xfId="690" xr:uid="{060C94A2-EE07-4B45-B541-195372000B7B}"/>
    <cellStyle name="Normal 10 5 6 3" xfId="691" xr:uid="{32B1BDD7-1BDF-4FD6-A5C9-5839E92A7A98}"/>
    <cellStyle name="Normal 10 5 6 4" xfId="692" xr:uid="{8397E9C8-5A99-46BD-81AF-EE00028C3714}"/>
    <cellStyle name="Normal 10 5 7" xfId="693" xr:uid="{65383A51-67C2-47FB-B9E2-E4713E360744}"/>
    <cellStyle name="Normal 10 5 8" xfId="694" xr:uid="{4BB9140E-C4C3-44B7-B597-9FED9DBEC3EB}"/>
    <cellStyle name="Normal 10 5 9" xfId="695" xr:uid="{1D60740E-7AAF-4D69-8A62-FC8E88787EF0}"/>
    <cellStyle name="Normal 10 6" xfId="60" xr:uid="{20679DC6-C473-4AB8-A0F7-587CE23334D4}"/>
    <cellStyle name="Normal 10 6 2" xfId="696" xr:uid="{949678F1-99E9-4EA5-A9E0-862E12443F14}"/>
    <cellStyle name="Normal 10 6 2 2" xfId="697" xr:uid="{880638BB-78EB-48F8-A5B0-7489D7BB254F}"/>
    <cellStyle name="Normal 10 6 2 2 2" xfId="698" xr:uid="{7375F096-D4C0-4198-94A8-A70EA6E06170}"/>
    <cellStyle name="Normal 10 6 2 2 2 2" xfId="3826" xr:uid="{E4CAC02C-B23A-4BC2-BFCE-8F0E7133AF35}"/>
    <cellStyle name="Normal 10 6 2 2 3" xfId="699" xr:uid="{F99A5498-B260-4862-B71F-A149EA77E86D}"/>
    <cellStyle name="Normal 10 6 2 2 4" xfId="700" xr:uid="{D0B6395D-D9DE-445E-9EEA-0490F2EEC6F3}"/>
    <cellStyle name="Normal 10 6 2 3" xfId="701" xr:uid="{F1A99668-C860-4AC1-80B8-55A5851D85F7}"/>
    <cellStyle name="Normal 10 6 2 3 2" xfId="702" xr:uid="{C3E6F9DB-413D-4C99-A21B-85E3AB56D3FF}"/>
    <cellStyle name="Normal 10 6 2 3 3" xfId="703" xr:uid="{6FAAB7FC-B2CD-498D-B819-28D324800EDB}"/>
    <cellStyle name="Normal 10 6 2 3 4" xfId="704" xr:uid="{02DEEA0F-859E-4806-8790-D6F0A344223F}"/>
    <cellStyle name="Normal 10 6 2 4" xfId="705" xr:uid="{860ED89E-39B6-4D47-9D0A-1389CFC8F231}"/>
    <cellStyle name="Normal 10 6 2 5" xfId="706" xr:uid="{CA89AFB9-736F-4A0A-9124-B27886E37134}"/>
    <cellStyle name="Normal 10 6 2 6" xfId="707" xr:uid="{61E38F19-9539-4737-BBA1-8B684DDBC5A9}"/>
    <cellStyle name="Normal 10 6 3" xfId="708" xr:uid="{B875A4AE-85B2-4163-A9F3-F60218C13DE9}"/>
    <cellStyle name="Normal 10 6 3 2" xfId="709" xr:uid="{4562C470-87F6-4F1B-97EF-6F6364907256}"/>
    <cellStyle name="Normal 10 6 3 2 2" xfId="710" xr:uid="{281484F9-DFBA-4D43-BB89-AC641E8F916E}"/>
    <cellStyle name="Normal 10 6 3 2 3" xfId="711" xr:uid="{E7882EC1-FB87-479A-A4BA-0DF78065CD63}"/>
    <cellStyle name="Normal 10 6 3 2 4" xfId="712" xr:uid="{F42351AE-C983-4453-9ACC-D8B1996D4D0A}"/>
    <cellStyle name="Normal 10 6 3 3" xfId="713" xr:uid="{301158B4-C0FA-44D9-963B-BA9F114FD703}"/>
    <cellStyle name="Normal 10 6 3 4" xfId="714" xr:uid="{6348EDBD-21A5-4E0E-9278-B49789C9E544}"/>
    <cellStyle name="Normal 10 6 3 5" xfId="715" xr:uid="{C54449F1-0C96-44DD-8C8D-BCA6D049E46A}"/>
    <cellStyle name="Normal 10 6 4" xfId="716" xr:uid="{5C19D690-F312-4AD2-900A-E4A79C611B44}"/>
    <cellStyle name="Normal 10 6 4 2" xfId="717" xr:uid="{A8CF8BB3-38AE-45BE-B36E-7B8DDC5D966A}"/>
    <cellStyle name="Normal 10 6 4 3" xfId="718" xr:uid="{521B3C6D-BDB4-404D-9BD6-2F7D5C96CB87}"/>
    <cellStyle name="Normal 10 6 4 4" xfId="719" xr:uid="{929362DC-5199-44AD-BDC2-EF82761036BA}"/>
    <cellStyle name="Normal 10 6 5" xfId="720" xr:uid="{3580E972-40DA-401B-B182-D41B7A36A616}"/>
    <cellStyle name="Normal 10 6 5 2" xfId="721" xr:uid="{38E0E94F-68F2-437E-942A-BF47ACF1EDC1}"/>
    <cellStyle name="Normal 10 6 5 3" xfId="722" xr:uid="{D5EAB8F7-2113-466C-8EF2-71AECC860381}"/>
    <cellStyle name="Normal 10 6 5 4" xfId="723" xr:uid="{4A993097-F2E8-423A-B766-74EA7C10B2EB}"/>
    <cellStyle name="Normal 10 6 6" xfId="724" xr:uid="{ED1168D9-97BD-4BC6-80C0-87D6ABF2C701}"/>
    <cellStyle name="Normal 10 6 7" xfId="725" xr:uid="{03B8396F-F191-48F5-AE30-092CC291CBAA}"/>
    <cellStyle name="Normal 10 6 8" xfId="726" xr:uid="{5A911DCB-5E20-44AE-8D54-7E92355A2BAC}"/>
    <cellStyle name="Normal 10 7" xfId="727" xr:uid="{8D99FDE8-3B7B-4C8C-9E1D-8DE4ADBA0096}"/>
    <cellStyle name="Normal 10 7 2" xfId="728" xr:uid="{66DDB2AB-5660-4AD2-AE36-FD154F079FF3}"/>
    <cellStyle name="Normal 10 7 2 2" xfId="729" xr:uid="{2FC8099B-8C76-4607-B131-2FF3D1B9A378}"/>
    <cellStyle name="Normal 10 7 2 2 2" xfId="730" xr:uid="{04D2D1A1-3A12-415D-A3E2-312667926ACB}"/>
    <cellStyle name="Normal 10 7 2 2 3" xfId="731" xr:uid="{2FA8B6C1-6D75-40A4-B5DD-FCE3C00A11C6}"/>
    <cellStyle name="Normal 10 7 2 2 4" xfId="732" xr:uid="{565E6BBD-BB53-4F03-8418-287A49FFFF34}"/>
    <cellStyle name="Normal 10 7 2 3" xfId="733" xr:uid="{C26A1867-B716-4E75-8A93-AE373D488DAD}"/>
    <cellStyle name="Normal 10 7 2 4" xfId="734" xr:uid="{B2B25CFA-513E-4F6C-8CD9-D5F5D499D1D0}"/>
    <cellStyle name="Normal 10 7 2 5" xfId="735" xr:uid="{70FBD77C-9E9C-4526-A887-70203B1884AE}"/>
    <cellStyle name="Normal 10 7 3" xfId="736" xr:uid="{F67A971D-B68C-4E9F-B80E-B86223CEC4EE}"/>
    <cellStyle name="Normal 10 7 3 2" xfId="737" xr:uid="{1D0205F1-7B13-4A13-B65A-093BB8861428}"/>
    <cellStyle name="Normal 10 7 3 3" xfId="738" xr:uid="{A1D35A4B-D517-4BE7-99FD-629ECBA30CA4}"/>
    <cellStyle name="Normal 10 7 3 4" xfId="739" xr:uid="{5185E8E8-8C20-42C2-8E36-7EF50FF57AA9}"/>
    <cellStyle name="Normal 10 7 4" xfId="740" xr:uid="{07312B02-B873-4C29-8B99-50C87F779C3D}"/>
    <cellStyle name="Normal 10 7 4 2" xfId="741" xr:uid="{0D0929FF-25F8-4A88-A739-38DA7CFAAA70}"/>
    <cellStyle name="Normal 10 7 4 3" xfId="742" xr:uid="{68A7BFBE-92D0-47DC-8D3D-1BCD0EDEA5DB}"/>
    <cellStyle name="Normal 10 7 4 4" xfId="743" xr:uid="{717BC135-D4F2-4B0D-A334-DC6C02C6C727}"/>
    <cellStyle name="Normal 10 7 5" xfId="744" xr:uid="{39FFC902-CDB7-4AA6-9FA4-4FDD257445F0}"/>
    <cellStyle name="Normal 10 7 6" xfId="745" xr:uid="{8688E644-EE42-4AA4-B474-B14C2F6FDCA4}"/>
    <cellStyle name="Normal 10 7 7" xfId="746" xr:uid="{C18EE22A-F39D-4F56-B196-EE622D9D35CF}"/>
    <cellStyle name="Normal 10 8" xfId="747" xr:uid="{3BA0AD2F-175D-4EE5-9953-A928F1192D89}"/>
    <cellStyle name="Normal 10 8 2" xfId="748" xr:uid="{DAE38A19-A3CB-46FA-A332-0AF62CDE0EB0}"/>
    <cellStyle name="Normal 10 8 2 2" xfId="749" xr:uid="{AF2DD8F7-312D-48EF-A90A-4F2A3BFD285F}"/>
    <cellStyle name="Normal 10 8 2 3" xfId="750" xr:uid="{B96C6F86-F2F5-4A0E-9461-B23D21F9BE28}"/>
    <cellStyle name="Normal 10 8 2 4" xfId="751" xr:uid="{1197D438-E88E-402B-9009-F4D65801C811}"/>
    <cellStyle name="Normal 10 8 3" xfId="752" xr:uid="{A3EC78A9-8A4E-4156-B41A-F8C74E6AFC53}"/>
    <cellStyle name="Normal 10 8 3 2" xfId="753" xr:uid="{6D06EA1D-D442-47B1-BFEF-B646D9B6A39F}"/>
    <cellStyle name="Normal 10 8 3 3" xfId="754" xr:uid="{D53820B3-064F-4AEA-ABF9-22665C63C7CA}"/>
    <cellStyle name="Normal 10 8 3 4" xfId="755" xr:uid="{74E647C8-18ED-4AE4-9A48-E1E510276E47}"/>
    <cellStyle name="Normal 10 8 4" xfId="756" xr:uid="{37352248-C909-46AC-A9FC-9B5DBC8BAED2}"/>
    <cellStyle name="Normal 10 8 5" xfId="757" xr:uid="{0ECADA2A-E7B4-44EC-A612-9099C662B4A8}"/>
    <cellStyle name="Normal 10 8 6" xfId="758" xr:uid="{7F527424-D3B0-460F-A737-CEBE58200C53}"/>
    <cellStyle name="Normal 10 9" xfId="759" xr:uid="{F7355C3F-2B04-4ED3-B792-B3A7D27078CD}"/>
    <cellStyle name="Normal 10 9 2" xfId="760" xr:uid="{56F26529-4C99-4131-82BE-1796B285398C}"/>
    <cellStyle name="Normal 10 9 2 2" xfId="761" xr:uid="{C8C97DF7-A51D-4FB1-8F24-7123145AA484}"/>
    <cellStyle name="Normal 10 9 2 2 2" xfId="4301" xr:uid="{F0443833-89EF-4A07-B499-11250DA48DA7}"/>
    <cellStyle name="Normal 10 9 2 2 3" xfId="4686" xr:uid="{643BA1F7-EF7B-4125-8625-588950CFACDE}"/>
    <cellStyle name="Normal 10 9 2 3" xfId="762" xr:uid="{C43A1582-9C4C-4BE6-8E19-38A25156FEAB}"/>
    <cellStyle name="Normal 10 9 2 4" xfId="763" xr:uid="{869F09B4-14C9-45EB-81CB-097D989DF700}"/>
    <cellStyle name="Normal 10 9 3" xfId="764" xr:uid="{EA34BBF0-A0BC-4A42-8F58-018561390A57}"/>
    <cellStyle name="Normal 10 9 4" xfId="765" xr:uid="{EA574491-DEC3-4205-B25A-BA310CD6F413}"/>
    <cellStyle name="Normal 10 9 4 2" xfId="4569" xr:uid="{6F4AFABF-7217-4792-97ED-0760D3E0EB28}"/>
    <cellStyle name="Normal 10 9 4 3" xfId="4687" xr:uid="{3D2F36D4-7626-41CF-B69F-94C994E654F0}"/>
    <cellStyle name="Normal 10 9 4 4" xfId="4607" xr:uid="{45904DB4-A7A5-482E-BA66-86C32C4FBEEE}"/>
    <cellStyle name="Normal 10 9 5" xfId="766" xr:uid="{15D3484E-4C71-44F8-B9AD-3070BD24B64F}"/>
    <cellStyle name="Normal 11" xfId="61" xr:uid="{F23C36B4-9080-455A-B340-942ED94C3D26}"/>
    <cellStyle name="Normal 11 2" xfId="3698" xr:uid="{445D3CBC-E9A0-47BE-9312-4B31450C8B53}"/>
    <cellStyle name="Normal 11 2 2" xfId="4654" xr:uid="{C5B62742-D0E4-4526-9CEB-BCA5B99ED119}"/>
    <cellStyle name="Normal 11 3" xfId="4306" xr:uid="{25880BBB-5B3C-476E-97DC-16B93BC542A6}"/>
    <cellStyle name="Normal 11 3 2" xfId="4548" xr:uid="{CFC022E6-4050-46FA-8E8C-E9775853C31E}"/>
    <cellStyle name="Normal 11 3 3" xfId="4730" xr:uid="{42F47A22-96C6-4AA3-857E-0AC17DE2FCDA}"/>
    <cellStyle name="Normal 11 3 4" xfId="4707" xr:uid="{2B1A5D2E-ED8F-4DFE-8001-7BFCC2726B77}"/>
    <cellStyle name="Normal 12" xfId="62" xr:uid="{27A2AB21-3E52-42AF-A079-DBA34A25C990}"/>
    <cellStyle name="Normal 12 2" xfId="3699" xr:uid="{E04DDF54-ECBF-4781-ADF1-D3545F28C1DB}"/>
    <cellStyle name="Normal 12 2 2" xfId="4655" xr:uid="{F53A34A5-D4C0-4FA4-A2C7-C235A8163749}"/>
    <cellStyle name="Normal 12 3" xfId="4549" xr:uid="{79A74FE2-4CC2-4871-9C42-4E75CAAB815B}"/>
    <cellStyle name="Normal 13" xfId="63" xr:uid="{A1C54AB7-1591-4289-8158-8F46BE4547CE}"/>
    <cellStyle name="Normal 13 2" xfId="64" xr:uid="{BED70F12-99C3-4128-A030-B26CFEC426C8}"/>
    <cellStyle name="Normal 13 2 2" xfId="3700" xr:uid="{F89E6618-5D55-4544-A9AB-99321C73E316}"/>
    <cellStyle name="Normal 13 2 2 2" xfId="4656" xr:uid="{D02A4D67-AE23-4118-8361-D2CB675C3908}"/>
    <cellStyle name="Normal 13 2 3" xfId="4308" xr:uid="{F5089896-6C75-4F36-8EB4-0462A3662B68}"/>
    <cellStyle name="Normal 13 2 3 2" xfId="4550" xr:uid="{397CD26E-0508-4B35-8B95-F7777E0294CD}"/>
    <cellStyle name="Normal 13 2 3 3" xfId="4731" xr:uid="{C8E1DB64-C47A-443A-8113-2D6BEC9E41FA}"/>
    <cellStyle name="Normal 13 2 3 4" xfId="4708" xr:uid="{7018FE88-3FFB-4BD7-B1D3-164E7B664F25}"/>
    <cellStyle name="Normal 13 3" xfId="3701" xr:uid="{8683B68F-40D8-4707-9122-A4DDF177CFEA}"/>
    <cellStyle name="Normal 13 3 2" xfId="4392" xr:uid="{936CF444-C3D6-450B-9871-011633C7B161}"/>
    <cellStyle name="Normal 13 3 3" xfId="4309" xr:uid="{F40F1B51-884A-479E-9041-38CAED1E1110}"/>
    <cellStyle name="Normal 13 3 4" xfId="4573" xr:uid="{AD8DA516-67AE-4E91-BCA1-4CA278748A1F}"/>
    <cellStyle name="Normal 13 3 5" xfId="4732" xr:uid="{ABCE624C-894D-49BD-9754-12A5213CBC65}"/>
    <cellStyle name="Normal 13 4" xfId="4310" xr:uid="{0F56A487-98E5-441B-BE2B-8F91D8B98CCC}"/>
    <cellStyle name="Normal 13 5" xfId="4307" xr:uid="{BF1496FE-A40E-49EC-9BEC-3D2D30C4516E}"/>
    <cellStyle name="Normal 14" xfId="65" xr:uid="{B383C467-2614-4D9E-8FB0-1BCC44B67983}"/>
    <cellStyle name="Normal 14 18" xfId="4312" xr:uid="{3B573272-C0E1-406A-A9AE-90D1F324E300}"/>
    <cellStyle name="Normal 14 2" xfId="185" xr:uid="{CDB28859-FD73-4993-BFAC-9E6221021743}"/>
    <cellStyle name="Normal 14 2 2" xfId="186" xr:uid="{3BD12D74-6EA5-47CF-8F69-AA0144F16BAA}"/>
    <cellStyle name="Normal 14 2 2 2" xfId="3702" xr:uid="{10C772B1-B394-47FA-A43B-E4368463C140}"/>
    <cellStyle name="Normal 14 2 3" xfId="3703" xr:uid="{A466AE47-EF7A-42CF-AAAD-421215FEE77A}"/>
    <cellStyle name="Normal 14 3" xfId="3704" xr:uid="{1BA956E0-FF0A-4C31-B97E-79C596FA1D45}"/>
    <cellStyle name="Normal 14 3 2" xfId="4657" xr:uid="{E7ED97EF-AF4C-4614-8E31-3CFAF8D41D4A}"/>
    <cellStyle name="Normal 14 4" xfId="4311" xr:uid="{C1A0B016-5753-4320-BF01-1CCB074FBEBE}"/>
    <cellStyle name="Normal 14 4 2" xfId="4551" xr:uid="{D8845A74-DCA2-4305-B066-EFD97F033CC7}"/>
    <cellStyle name="Normal 14 4 3" xfId="4733" xr:uid="{5CB12DF8-2FC6-4F9B-9790-D9A138124E8D}"/>
    <cellStyle name="Normal 14 4 4" xfId="4709" xr:uid="{1996C213-55A5-4348-B577-3E2EED53FF53}"/>
    <cellStyle name="Normal 15" xfId="66" xr:uid="{512F936C-99DC-4FD0-B4E2-9F309BBFD692}"/>
    <cellStyle name="Normal 15 2" xfId="67" xr:uid="{475E39FB-2260-4C29-90E0-7171785A4196}"/>
    <cellStyle name="Normal 15 2 2" xfId="3705" xr:uid="{F262259D-8DB2-4AD6-827D-774E8B1F361B}"/>
    <cellStyle name="Normal 15 2 2 2" xfId="4460" xr:uid="{BC4F738A-D55E-4300-B559-4411BFA700CC}"/>
    <cellStyle name="Normal 15 2 3" xfId="4553" xr:uid="{2720DBEF-8354-46C3-9399-7ACB725AE91B}"/>
    <cellStyle name="Normal 15 3" xfId="3706" xr:uid="{01666C89-AA60-4FD6-804B-9C32BC9E7D1F}"/>
    <cellStyle name="Normal 15 3 2" xfId="4393" xr:uid="{F837C419-FAA6-40B2-8854-FE6098D90E7B}"/>
    <cellStyle name="Normal 15 3 3" xfId="4314" xr:uid="{FFC526F0-D565-4038-85DB-AD60C7DB31FB}"/>
    <cellStyle name="Normal 15 3 4" xfId="4574" xr:uid="{3CBB89F2-72F4-4C6A-99C6-399D0D4E2A3E}"/>
    <cellStyle name="Normal 15 3 5" xfId="4735" xr:uid="{ACF43A7B-C171-4F01-AFAA-BA9576E84977}"/>
    <cellStyle name="Normal 15 4" xfId="4313" xr:uid="{0217B7ED-5223-4B81-BEE7-3B205C173E44}"/>
    <cellStyle name="Normal 15 4 2" xfId="4552" xr:uid="{2DE28833-BC90-404A-8E40-9C73FB53C7C4}"/>
    <cellStyle name="Normal 15 4 3" xfId="4734" xr:uid="{5A30CAAD-B753-4197-B191-B40C7547B255}"/>
    <cellStyle name="Normal 15 4 4" xfId="4710" xr:uid="{BC830ED0-14D1-43E4-9A2A-2B4AF4B17C72}"/>
    <cellStyle name="Normal 16" xfId="68" xr:uid="{CF0AB931-4282-4F6D-B26E-CFD585426D68}"/>
    <cellStyle name="Normal 16 2" xfId="3707" xr:uid="{4C6605A9-5CEF-4C99-B44F-DF41BEE9241C}"/>
    <cellStyle name="Normal 16 2 2" xfId="4394" xr:uid="{4A2490E1-1613-4D64-9EC3-06BE6AF04461}"/>
    <cellStyle name="Normal 16 2 3" xfId="4315" xr:uid="{5BE6073C-7FDE-46D0-A594-2C014133DD7A}"/>
    <cellStyle name="Normal 16 2 4" xfId="4575" xr:uid="{922D88B3-221D-4248-951E-31DEFB4CFE7B}"/>
    <cellStyle name="Normal 16 2 5" xfId="4736" xr:uid="{6E85E901-2706-4B91-8C94-5A9F5D139426}"/>
    <cellStyle name="Normal 16 3" xfId="4428" xr:uid="{C95C3C9B-6A7C-48A9-B4B1-CAB13013EF8C}"/>
    <cellStyle name="Normal 17" xfId="69" xr:uid="{976B529B-38F7-4FE8-A171-2510EFED0D44}"/>
    <cellStyle name="Normal 17 2" xfId="3708" xr:uid="{811469B8-DC68-4E78-A62F-02FC10CD525A}"/>
    <cellStyle name="Normal 17 2 2" xfId="4395" xr:uid="{1BD932B4-BD3C-4501-B304-35F9E1ACFDE3}"/>
    <cellStyle name="Normal 17 2 3" xfId="4317" xr:uid="{1A7F0ED5-68C6-4CF5-B060-C3EDB0CADDA8}"/>
    <cellStyle name="Normal 17 2 4" xfId="4576" xr:uid="{84CA190C-02AD-4FC7-B571-FFD7573A9BB7}"/>
    <cellStyle name="Normal 17 2 5" xfId="4737" xr:uid="{6692653C-44A5-40CA-AB34-7525DD93A4BC}"/>
    <cellStyle name="Normal 17 3" xfId="4318" xr:uid="{545D0933-096D-4791-9DB7-17DD5AEDD2D4}"/>
    <cellStyle name="Normal 17 4" xfId="4316" xr:uid="{418E9585-B251-4BDF-A14C-A7D0516386C3}"/>
    <cellStyle name="Normal 18" xfId="70" xr:uid="{69393764-97B2-4D55-9214-A2BC5FBCC733}"/>
    <cellStyle name="Normal 18 2" xfId="3709" xr:uid="{3AAFFA0A-890C-4DDD-BB01-0544752BD9B7}"/>
    <cellStyle name="Normal 18 2 2" xfId="4461" xr:uid="{6895EE5A-534E-4322-8AEE-7759B05F5FD5}"/>
    <cellStyle name="Normal 18 3" xfId="4319" xr:uid="{88366BCB-9270-42F6-9684-2B2ECB432E18}"/>
    <cellStyle name="Normal 18 3 2" xfId="4554" xr:uid="{74C5632D-44D7-48E2-85C6-E84BAD97DA44}"/>
    <cellStyle name="Normal 18 3 3" xfId="4738" xr:uid="{7F3AF06C-10F7-4FAF-91EB-18EC5BD84C92}"/>
    <cellStyle name="Normal 18 3 4" xfId="4711" xr:uid="{82DCE3FE-1021-44B0-99AD-AA47AE08D4A7}"/>
    <cellStyle name="Normal 19" xfId="71" xr:uid="{4DAFD75C-B7D7-4883-8006-2A4EDBFE250D}"/>
    <cellStyle name="Normal 19 2" xfId="72" xr:uid="{8D191A63-7022-4C79-BE9E-8F59C846B281}"/>
    <cellStyle name="Normal 19 2 2" xfId="3710" xr:uid="{119175CC-6206-421C-B533-FA07FB27A8FE}"/>
    <cellStyle name="Normal 19 2 2 2" xfId="4658" xr:uid="{7716EF65-2045-4462-B1CE-3A7C1E1164ED}"/>
    <cellStyle name="Normal 19 2 3" xfId="4556" xr:uid="{1956C6A0-9B61-4C8F-B82C-6B35EE600F60}"/>
    <cellStyle name="Normal 19 3" xfId="3711" xr:uid="{F2855131-3B1B-4670-BF61-919D860913A0}"/>
    <cellStyle name="Normal 19 3 2" xfId="4659" xr:uid="{695467F7-D1AC-4A82-BDC0-FEC3E75F4489}"/>
    <cellStyle name="Normal 19 4" xfId="4555" xr:uid="{75834297-587F-4560-AB88-F19C115EC5B6}"/>
    <cellStyle name="Normal 2" xfId="3" xr:uid="{0035700C-F3A5-4A6F-B63A-5CE25669DEE2}"/>
    <cellStyle name="Normal 2 2" xfId="73" xr:uid="{AD2880F0-7BBA-4860-83CB-F1D42132FF6C}"/>
    <cellStyle name="Normal 2 2 2" xfId="74" xr:uid="{734CAC57-F1BA-46F9-B0C8-F7A8DF3D96C0}"/>
    <cellStyle name="Normal 2 2 2 2" xfId="3712" xr:uid="{F8FE644F-B878-4B8E-B1BF-6B79C07C5313}"/>
    <cellStyle name="Normal 2 2 2 2 2" xfId="4662" xr:uid="{92F229CB-831C-4C7A-81B9-C702746F98BC}"/>
    <cellStyle name="Normal 2 2 2 3" xfId="4558" xr:uid="{24C7CCAB-4508-4500-BAB5-1A97BCA1F578}"/>
    <cellStyle name="Normal 2 2 3" xfId="3713" xr:uid="{26FD04E3-A56F-4FF7-811C-704EC2869F1E}"/>
    <cellStyle name="Normal 2 2 3 2" xfId="4462" xr:uid="{1046B2CE-62FC-4BA5-BB36-2190D26E6A38}"/>
    <cellStyle name="Normal 2 2 3 2 2" xfId="4592" xr:uid="{E7DDAF95-8E7E-4FCC-B24B-D51F7DB319ED}"/>
    <cellStyle name="Normal 2 2 3 2 2 2" xfId="4663" xr:uid="{9318FA45-AD6D-44F0-81CF-BCDAFB788391}"/>
    <cellStyle name="Normal 2 2 3 2 3" xfId="4756" xr:uid="{C4E37599-6062-4C4B-8155-362B16977258}"/>
    <cellStyle name="Normal 2 2 3 2 4" xfId="5311" xr:uid="{E5103B6E-1997-4C98-BE86-9BFA586CB1AF}"/>
    <cellStyle name="Normal 2 2 3 3" xfId="4442" xr:uid="{92AE6947-7D6B-40D9-B809-BCDF00DC30D3}"/>
    <cellStyle name="Normal 2 2 3 4" xfId="4712" xr:uid="{F51B5287-8CEC-4E21-99E7-EFCD33C8EBC4}"/>
    <cellStyle name="Normal 2 2 3 5" xfId="4701" xr:uid="{AB794ADB-5D6D-49D9-8DED-64B6D77B3399}"/>
    <cellStyle name="Normal 2 2 4" xfId="4320" xr:uid="{C6A140A4-6F48-49FF-B782-00568F2A4368}"/>
    <cellStyle name="Normal 2 2 4 2" xfId="4557" xr:uid="{0DCCFF86-5490-4EC7-A115-CEA3D042227F}"/>
    <cellStyle name="Normal 2 2 4 3" xfId="4739" xr:uid="{455E43CC-D9AF-45F8-B0E5-A175F5CEEB8E}"/>
    <cellStyle name="Normal 2 2 4 4" xfId="4713" xr:uid="{4606C731-4B06-4AD2-8C01-3880554FE428}"/>
    <cellStyle name="Normal 2 2 5" xfId="4661" xr:uid="{11B57787-E14B-4547-BA32-86157F6B3FB8}"/>
    <cellStyle name="Normal 2 2 6" xfId="4759" xr:uid="{502F1E69-812D-49C9-AD0E-00C012AB19B9}"/>
    <cellStyle name="Normal 2 3" xfId="75" xr:uid="{634DF9F0-E00F-4340-AD64-E0B552549076}"/>
    <cellStyle name="Normal 2 3 2" xfId="76" xr:uid="{0CE8220B-BCA1-4C5D-B61E-9955DFCA2745}"/>
    <cellStyle name="Normal 2 3 2 2" xfId="3714" xr:uid="{D2534C32-5948-4F79-A332-7A6E4CB95CD2}"/>
    <cellStyle name="Normal 2 3 2 2 2" xfId="4664" xr:uid="{21EC5ECB-02E6-49D0-83B1-083F039E1DF4}"/>
    <cellStyle name="Normal 2 3 2 3" xfId="4322" xr:uid="{0D5B1EE6-DEC5-4555-BE0C-F16B944ABBBE}"/>
    <cellStyle name="Normal 2 3 2 3 2" xfId="4560" xr:uid="{C8DAC0E8-C8B9-4173-913A-F8E3EA9FFC02}"/>
    <cellStyle name="Normal 2 3 2 3 3" xfId="4741" xr:uid="{959AC759-E131-4D4B-9B92-1B8ECBB6D6D2}"/>
    <cellStyle name="Normal 2 3 2 3 4" xfId="4714" xr:uid="{5836F5E9-DB2B-48D8-9A1F-25F10C63276C}"/>
    <cellStyle name="Normal 2 3 3" xfId="77" xr:uid="{5D63271B-E39E-4D74-8E13-C7D666703C1C}"/>
    <cellStyle name="Normal 2 3 4" xfId="78" xr:uid="{DAD3046F-2B55-4609-B7E0-D285933AED38}"/>
    <cellStyle name="Normal 2 3 5" xfId="3715" xr:uid="{01A07D66-AF50-4292-9BE6-00E57B47DCA0}"/>
    <cellStyle name="Normal 2 3 5 2" xfId="4665" xr:uid="{F2D9841C-6867-4FB8-80E2-B32DC8033E3D}"/>
    <cellStyle name="Normal 2 3 6" xfId="4321" xr:uid="{20F20C32-9DD4-458F-862A-8A99D00CE9C0}"/>
    <cellStyle name="Normal 2 3 6 2" xfId="4559" xr:uid="{12D0C44D-790F-4030-8F45-649101AB5FC0}"/>
    <cellStyle name="Normal 2 3 6 3" xfId="4740" xr:uid="{2EB70685-BD7A-4901-8F5B-6CE13964C5C6}"/>
    <cellStyle name="Normal 2 3 6 4" xfId="4715" xr:uid="{8AC8FE5E-B4FE-43CC-80B4-1509CF670340}"/>
    <cellStyle name="Normal 2 3 7" xfId="5324" xr:uid="{6D081320-5353-4B97-A6D7-8B6E7F45CF61}"/>
    <cellStyle name="Normal 2 4" xfId="79" xr:uid="{36D7E8E6-746C-445D-80EF-286C5729B9BB}"/>
    <cellStyle name="Normal 2 4 2" xfId="80" xr:uid="{71FCC92C-4629-40FA-A65C-FAFC48D6DDF9}"/>
    <cellStyle name="Normal 2 4 3" xfId="3716" xr:uid="{17EFDB78-DDD7-489A-95D8-357515B37D10}"/>
    <cellStyle name="Normal 2 4 3 2" xfId="4666" xr:uid="{A5DD7FBC-7138-44D5-86AB-E06D19E17C87}"/>
    <cellStyle name="Normal 2 4 3 3" xfId="4680" xr:uid="{E63795F3-2275-4565-9595-2F91B2268243}"/>
    <cellStyle name="Normal 2 4 4" xfId="4561" xr:uid="{6388E068-742C-4C71-9E1C-70C8A7553406}"/>
    <cellStyle name="Normal 2 4 5" xfId="4760" xr:uid="{2BE7F438-3CE2-40A5-BCDF-0EA170E7778A}"/>
    <cellStyle name="Normal 2 4 6" xfId="4758" xr:uid="{C2796A06-0BD7-49B1-B740-7514EEDEE9D5}"/>
    <cellStyle name="Normal 2 5" xfId="3717" xr:uid="{5381574D-43B0-426D-9913-062D54CC7D9A}"/>
    <cellStyle name="Normal 2 5 2" xfId="3732" xr:uid="{BE5F452C-891B-4E22-9514-57785A647341}"/>
    <cellStyle name="Normal 2 5 2 2" xfId="4435" xr:uid="{15BD8C36-4B0E-4C5B-AF2B-5E18E8F61FD5}"/>
    <cellStyle name="Normal 2 5 3" xfId="4429" xr:uid="{A42E774C-0ECB-4828-A8F4-24C69FD37977}"/>
    <cellStyle name="Normal 2 5 3 2" xfId="4593" xr:uid="{821ED1DE-A886-4016-BFC8-6BD30D20A256}"/>
    <cellStyle name="Normal 2 5 3 3" xfId="4752" xr:uid="{FC0B366F-A45E-4EF0-8C1B-10D075C816CD}"/>
    <cellStyle name="Normal 2 5 3 4" xfId="5308" xr:uid="{A27EB709-0F49-4F26-B62C-2232D4078C80}"/>
    <cellStyle name="Normal 2 5 4" xfId="4667" xr:uid="{B8D44C77-860A-4843-8635-CB5DE5988D12}"/>
    <cellStyle name="Normal 2 5 5" xfId="4622" xr:uid="{E491A2C3-E3D0-4FC7-96FD-0E42DFFFDB0A}"/>
    <cellStyle name="Normal 2 5 6" xfId="4621" xr:uid="{E3A7ED00-A462-4308-AF69-FC454E0AC9DC}"/>
    <cellStyle name="Normal 2 5 7" xfId="4755" xr:uid="{82164824-06E4-462E-8A72-65A1DCF8D28A}"/>
    <cellStyle name="Normal 2 5 8" xfId="4725" xr:uid="{05DE813D-7EC1-44CD-9C3D-5F2E0AF0A42D}"/>
    <cellStyle name="Normal 2 6" xfId="3733" xr:uid="{462585D3-0FBA-4969-A4AD-55E7A5B96678}"/>
    <cellStyle name="Normal 2 6 2" xfId="4431" xr:uid="{4A4A5E2F-5DEF-4963-9AF0-A4ED62AE0CC6}"/>
    <cellStyle name="Normal 2 6 3" xfId="4434" xr:uid="{239D7E5A-3B1E-4543-B32A-4708780E4F6A}"/>
    <cellStyle name="Normal 2 6 4" xfId="4668" xr:uid="{4F987AA9-1E30-4D40-86C6-2C2AE157F5EE}"/>
    <cellStyle name="Normal 2 6 5" xfId="4619" xr:uid="{3CC62EE1-33DE-40E5-9DFA-79D4DA3FF6AC}"/>
    <cellStyle name="Normal 2 6 5 2" xfId="4716" xr:uid="{5EDFF06A-3596-4B65-AEEF-DBD9184B3944}"/>
    <cellStyle name="Normal 2 6 6" xfId="4605" xr:uid="{CD310A0E-ACDC-438C-B0E9-33C995E96455}"/>
    <cellStyle name="Normal 2 6 7" xfId="5328" xr:uid="{8C42D5F7-C2BD-4D67-8890-62688600AF3B}"/>
    <cellStyle name="Normal 2 6 8" xfId="5337" xr:uid="{DB42C9A4-3F2C-4CCE-A619-B4A919FEEA8E}"/>
    <cellStyle name="Normal 2 6 9" xfId="4430" xr:uid="{5693AF82-440D-47C6-80D4-1E8A377080DA}"/>
    <cellStyle name="Normal 2 7" xfId="4432" xr:uid="{B2F672C5-48C4-41C7-8E91-9730861F39CA}"/>
    <cellStyle name="Normal 2 7 2" xfId="4463" xr:uid="{8DCEDC1B-225C-42C5-8EF3-0EC65DF8A4C6}"/>
    <cellStyle name="Normal 2 7 3" xfId="4669" xr:uid="{E7006237-B6AE-4C13-A6D3-0F75DE56EAD8}"/>
    <cellStyle name="Normal 2 7 4" xfId="5309" xr:uid="{E391333C-4CAA-4E27-9855-E4E39A38B4A5}"/>
    <cellStyle name="Normal 2 8" xfId="4515" xr:uid="{764CA818-D921-4B95-A84B-235A821F36B0}"/>
    <cellStyle name="Normal 2 9" xfId="4660" xr:uid="{52FB527F-B8E1-4641-A37E-C24076FE9B43}"/>
    <cellStyle name="Normal 20" xfId="187" xr:uid="{606B84C8-17C8-40E8-9B11-EFC0F7504BAA}"/>
    <cellStyle name="Normal 20 2" xfId="3718" xr:uid="{821BC924-57C8-4654-8AB5-EB0B7CD5E5D9}"/>
    <cellStyle name="Normal 20 2 2" xfId="3719" xr:uid="{CB5ABF05-3E0A-4B0C-923A-688CF144019B}"/>
    <cellStyle name="Normal 20 2 2 2" xfId="4396" xr:uid="{E6AE6CAA-CFCE-4ADE-AF88-00BE39F95E9D}"/>
    <cellStyle name="Normal 20 2 2 3" xfId="4388" xr:uid="{42298E2E-2F0B-43A8-825F-A4DD07E54F0D}"/>
    <cellStyle name="Normal 20 2 2 4" xfId="4589" xr:uid="{8A1F115E-E540-4D2A-8A91-85E9CCAA0A5C}"/>
    <cellStyle name="Normal 20 2 2 5" xfId="4750" xr:uid="{D66C0D73-FA11-4354-9DB7-E9D7E46FB3D7}"/>
    <cellStyle name="Normal 20 2 3" xfId="4391" xr:uid="{BA0D7DB3-9B29-4FE7-92BC-F4BC48DAB529}"/>
    <cellStyle name="Normal 20 2 4" xfId="4387" xr:uid="{3D516E19-C099-4F6F-A8B8-64889456AAF1}"/>
    <cellStyle name="Normal 20 2 5" xfId="4588" xr:uid="{556AA275-4CD7-4BCA-9B5E-2D8B97AFEF1B}"/>
    <cellStyle name="Normal 20 2 6" xfId="4749" xr:uid="{B96476AC-E880-4114-B99F-5D3874B23BFE}"/>
    <cellStyle name="Normal 20 3" xfId="3827" xr:uid="{E2E03DC6-D239-4EF6-9E69-EC41EA3CC4B8}"/>
    <cellStyle name="Normal 20 3 2" xfId="4464" xr:uid="{637A0CAA-CBD5-447E-A7D3-95C8CA3A9F95}"/>
    <cellStyle name="Normal 20 4" xfId="4323" xr:uid="{C842C7F9-4495-4A4C-81BD-219B2150BD1D}"/>
    <cellStyle name="Normal 20 4 2" xfId="4562" xr:uid="{D7B4E98F-99EE-4556-B384-DA6C1FF79794}"/>
    <cellStyle name="Normal 20 4 3" xfId="4742" xr:uid="{EE05384F-28A3-44DD-A982-3C8EC2408807}"/>
    <cellStyle name="Normal 20 4 4" xfId="4717" xr:uid="{FDD005DE-B323-4461-A754-53BF5B6E2FD6}"/>
    <cellStyle name="Normal 20 5" xfId="4404" xr:uid="{04AF3B85-AED3-47FC-B06B-1447D35C618C}"/>
    <cellStyle name="Normal 20 5 2" xfId="5334" xr:uid="{5780BCC3-B167-4139-BB9C-E735E6328457}"/>
    <cellStyle name="Normal 20 6" xfId="4594" xr:uid="{044357AA-EE3B-4A04-8930-F17CDF4C440C}"/>
    <cellStyle name="Normal 20 7" xfId="4702" xr:uid="{3ED2A701-D1A0-4E4F-A6FF-AFC40BF15EA5}"/>
    <cellStyle name="Normal 20 8" xfId="4723" xr:uid="{027EC4BE-FC8C-4AE5-B359-D7B9F021F0DE}"/>
    <cellStyle name="Normal 20 9" xfId="4722" xr:uid="{C0D3FC6E-3EB1-4864-82C2-E7BE0D792594}"/>
    <cellStyle name="Normal 21" xfId="188" xr:uid="{88E68212-52C4-476E-8C43-64D0265CE545}"/>
    <cellStyle name="Normal 21 2" xfId="3720" xr:uid="{0EFEF5A9-9D05-4541-A50D-011BCFB1CAED}"/>
    <cellStyle name="Normal 21 2 2" xfId="3721" xr:uid="{EA4A870E-8CED-4681-90CD-2A4BF55FB351}"/>
    <cellStyle name="Normal 21 3" xfId="4324" xr:uid="{EFB64865-EE2A-48F4-A42C-D0CB767B6B24}"/>
    <cellStyle name="Normal 21 3 2" xfId="4466" xr:uid="{FCC2FCF6-AC73-4989-A359-34EE1F200994}"/>
    <cellStyle name="Normal 21 3 3" xfId="4465" xr:uid="{D898D0CF-6F02-43FF-8381-C6F83D00A1AC}"/>
    <cellStyle name="Normal 21 4" xfId="4577" xr:uid="{52888D6B-13F4-4FF9-89A1-4577F8A11E0D}"/>
    <cellStyle name="Normal 21 5" xfId="4743" xr:uid="{B34A3551-658D-4C72-BCBA-8D38D1EB22E3}"/>
    <cellStyle name="Normal 22" xfId="767" xr:uid="{EAED093C-F6A7-4A5A-9B33-9FC73E7F01DC}"/>
    <cellStyle name="Normal 22 2" xfId="3662" xr:uid="{114ED8F1-FD3D-490A-97F3-175662B94CDB}"/>
    <cellStyle name="Normal 22 3" xfId="3661" xr:uid="{F505922A-4C6C-4AC4-B8EA-CE8DD191F3F7}"/>
    <cellStyle name="Normal 22 3 2" xfId="4325" xr:uid="{A1D4D16E-7F0F-4ADC-BB05-2F52E74CC285}"/>
    <cellStyle name="Normal 22 3 2 2" xfId="4468" xr:uid="{D826C0BA-01CC-49F7-BF39-2E6E771FD55A}"/>
    <cellStyle name="Normal 22 3 3" xfId="4467" xr:uid="{5B85E9FB-8456-49C3-A1C2-9C17F0B4C529}"/>
    <cellStyle name="Normal 22 3 4" xfId="4698" xr:uid="{0D714B3F-F87D-4187-9F1D-6F44F7E8B126}"/>
    <cellStyle name="Normal 22 4" xfId="3665" xr:uid="{9D433A56-A280-4667-A282-8B3D3340B935}"/>
    <cellStyle name="Normal 22 4 2" xfId="4402" xr:uid="{714FA9C7-2227-4CB5-AFB7-B48A3A1B3042}"/>
    <cellStyle name="Normal 22 4 3" xfId="4406" xr:uid="{8D2FB9B9-C938-42B7-B415-10BE0AFDBEF4}"/>
    <cellStyle name="Normal 22 4 3 2" xfId="4597" xr:uid="{BB636C5E-7A45-4E19-93B1-57DBC52F0DB8}"/>
    <cellStyle name="Normal 22 4 3 3" xfId="4754" xr:uid="{CD0C4E15-AB2A-4641-93AE-CF090E17602C}"/>
    <cellStyle name="Normal 22 4 3 4" xfId="4578" xr:uid="{3FE03487-261E-4369-A68F-288B27CBD244}"/>
    <cellStyle name="Normal 22 4 4" xfId="4405" xr:uid="{9407D0F7-CB56-4FD7-A517-E09D40C9B3F6}"/>
    <cellStyle name="Normal 22 4 5" xfId="4611" xr:uid="{65ED9B13-047F-46D7-B927-526B0F8656C8}"/>
    <cellStyle name="Normal 22 4 6" xfId="4602" xr:uid="{D999FEDC-6E4F-4003-88E6-B83848607C3F}"/>
    <cellStyle name="Normal 22 4 7" xfId="4601" xr:uid="{4D4F6156-7007-4127-AD0D-60D48F9295FD}"/>
    <cellStyle name="Normal 22 4 8" xfId="4600" xr:uid="{62CD8C09-11A7-40B0-8685-577063FEB8C4}"/>
    <cellStyle name="Normal 22 4 9" xfId="4599" xr:uid="{2FF065F4-24CD-44F1-9AB0-ED18018A0C55}"/>
    <cellStyle name="Normal 22 5" xfId="4744" xr:uid="{28C20369-0AD7-4F64-84B1-FB552B43F378}"/>
    <cellStyle name="Normal 23" xfId="3722" xr:uid="{11EFD2F7-4BC9-4187-BA9C-37D17D53976D}"/>
    <cellStyle name="Normal 23 2" xfId="4282" xr:uid="{9E7C98EF-2872-4A61-A484-4351EE6DEE29}"/>
    <cellStyle name="Normal 23 2 2" xfId="4327" xr:uid="{6ADE4772-2F1A-4E5F-AA99-089C47172451}"/>
    <cellStyle name="Normal 23 2 2 2" xfId="4757" xr:uid="{A5C6A0AD-EBB1-492F-96A1-8C20AF96CD8E}"/>
    <cellStyle name="Normal 23 2 2 3" xfId="4699" xr:uid="{8E9FB914-DFBA-4DCB-8FD9-9910B75A2378}"/>
    <cellStyle name="Normal 23 2 2 4" xfId="4670" xr:uid="{5F54C1F2-B986-4413-B2B5-108B3D07F699}"/>
    <cellStyle name="Normal 23 2 3" xfId="4612" xr:uid="{B44C7471-7DD2-48A9-8FFA-140430C2ACE8}"/>
    <cellStyle name="Normal 23 2 4" xfId="4718" xr:uid="{C23EC40D-DA8E-4619-8243-6DCF068E6132}"/>
    <cellStyle name="Normal 23 3" xfId="4397" xr:uid="{1DCFC750-1978-4F49-B9D5-74058ABF4563}"/>
    <cellStyle name="Normal 23 4" xfId="4326" xr:uid="{5C8D1818-D2CA-41A2-A41C-178208D07552}"/>
    <cellStyle name="Normal 23 5" xfId="4579" xr:uid="{5293F913-ABA2-463A-B0F7-427A51FE80C4}"/>
    <cellStyle name="Normal 23 6" xfId="4745" xr:uid="{3A8CE768-5B28-4423-8550-7D6FCA32667F}"/>
    <cellStyle name="Normal 24" xfId="3723" xr:uid="{8FE72714-5C3D-4243-B199-519B54D0ADCB}"/>
    <cellStyle name="Normal 24 2" xfId="3724" xr:uid="{BBF82F64-7651-47A2-9EC9-88DC257F84F2}"/>
    <cellStyle name="Normal 24 2 2" xfId="4399" xr:uid="{66338C79-4FB9-4130-A80D-F43B25752583}"/>
    <cellStyle name="Normal 24 2 3" xfId="4329" xr:uid="{532B13CC-EBDC-4E59-8E4D-45B986885001}"/>
    <cellStyle name="Normal 24 2 4" xfId="4581" xr:uid="{61783580-EDD7-46FE-B79F-C96B220D788E}"/>
    <cellStyle name="Normal 24 2 5" xfId="4747" xr:uid="{15192CE2-ECAD-4F86-A6FE-2CDCA73701C7}"/>
    <cellStyle name="Normal 24 3" xfId="4398" xr:uid="{AE3F9754-7596-442D-8111-2025BA03064A}"/>
    <cellStyle name="Normal 24 4" xfId="4328" xr:uid="{21EEF8E4-BF60-4B36-8A59-DEC890B82F4F}"/>
    <cellStyle name="Normal 24 5" xfId="4580" xr:uid="{37C11D55-5BE8-46FF-B9D5-8483D7D63FD4}"/>
    <cellStyle name="Normal 24 6" xfId="4746" xr:uid="{5CA9E20B-2C79-4E14-89CD-1B5A61369077}"/>
    <cellStyle name="Normal 25" xfId="3731" xr:uid="{CDC42691-6E22-47C2-96B7-F981EBE70DF5}"/>
    <cellStyle name="Normal 25 2" xfId="4331" xr:uid="{7EA972FA-774C-4931-85E8-44B73F36EC2D}"/>
    <cellStyle name="Normal 25 2 2" xfId="4407" xr:uid="{86533459-959C-41F0-B4F0-386D8160CC8A}"/>
    <cellStyle name="Normal 25 3" xfId="4400" xr:uid="{A46503E3-657D-4E28-8035-7CBAF2A030A6}"/>
    <cellStyle name="Normal 25 4" xfId="4330" xr:uid="{DDECA4DD-EB8B-486A-9332-06A047762E9E}"/>
    <cellStyle name="Normal 25 5" xfId="4582" xr:uid="{6A990659-9062-450E-AE5D-42E92C628702}"/>
    <cellStyle name="Normal 26" xfId="4280" xr:uid="{C9D41750-0A20-4E14-AC6E-A8A1F7672D31}"/>
    <cellStyle name="Normal 26 2" xfId="4281" xr:uid="{4EBF3AF2-6954-4C90-8668-EAD21A0B0730}"/>
    <cellStyle name="Normal 26 2 2" xfId="4333" xr:uid="{4884EDF2-BE97-4FFA-8040-10324FBF8F9A}"/>
    <cellStyle name="Normal 26 3" xfId="4332" xr:uid="{0725C849-6329-438E-92FF-D866B8174AEF}"/>
    <cellStyle name="Normal 26 3 2" xfId="4443" xr:uid="{D6F59486-9E11-42A6-889E-B252B5517FC7}"/>
    <cellStyle name="Normal 27" xfId="4334" xr:uid="{532EF247-EB81-4304-A965-C362FCDCC60B}"/>
    <cellStyle name="Normal 27 2" xfId="4335" xr:uid="{FC4260B0-9E47-40E0-885B-25C4B5956DCE}"/>
    <cellStyle name="Normal 27 3" xfId="4439" xr:uid="{BB455734-BF8E-4026-BC1E-FA5F36E1E9AF}"/>
    <cellStyle name="Normal 27 4" xfId="4606" xr:uid="{365DB10D-5E10-44A4-B572-2B47D4E71F1A}"/>
    <cellStyle name="Normal 27 5" xfId="5326" xr:uid="{83640840-41C3-44F9-A274-AB58A25F2A51}"/>
    <cellStyle name="Normal 27 6" xfId="4596" xr:uid="{F2676766-3308-4925-B316-CFAC76D0EBBC}"/>
    <cellStyle name="Normal 27 7" xfId="5338" xr:uid="{D3072511-CD84-4BA0-BF70-1C8C3428CC36}"/>
    <cellStyle name="Normal 27 8" xfId="4437" xr:uid="{90B4DF98-4FB1-4006-B67F-8F67AA2503A6}"/>
    <cellStyle name="Normal 28" xfId="4336" xr:uid="{1CFB7334-E71E-4E4B-A4CE-606F1A707E39}"/>
    <cellStyle name="Normal 28 2" xfId="4337" xr:uid="{D22ED003-49C7-4A93-9F18-1BDB17BE0B96}"/>
    <cellStyle name="Normal 28 3" xfId="4338" xr:uid="{116B516E-7640-40C8-B230-BA90B9AF6E02}"/>
    <cellStyle name="Normal 29" xfId="4339" xr:uid="{6DAC9CFB-AAB5-4483-9E18-9F2D7A8F0CAE}"/>
    <cellStyle name="Normal 29 2" xfId="4340" xr:uid="{2FEB5ED0-046C-49BE-BB1C-1EFD07597678}"/>
    <cellStyle name="Normal 3" xfId="2" xr:uid="{665067A7-73F8-4B7E-BFD2-7BB3B9468366}"/>
    <cellStyle name="Normal 3 2" xfId="81" xr:uid="{CDBAB07D-07E3-4452-84B2-7B1AD114D560}"/>
    <cellStyle name="Normal 3 2 2" xfId="82" xr:uid="{ED778565-18E2-4962-94D9-D5A556DD7600}"/>
    <cellStyle name="Normal 3 2 2 2" xfId="3725" xr:uid="{32BF768C-22AC-4D0A-A449-5423850AF1DE}"/>
    <cellStyle name="Normal 3 2 2 2 2" xfId="4672" xr:uid="{040A698C-A6C4-4BA9-86E2-69FC1F9EE6EB}"/>
    <cellStyle name="Normal 3 2 2 3" xfId="4563" xr:uid="{89AC0E24-0057-41B2-827B-B0C6697D5CCB}"/>
    <cellStyle name="Normal 3 2 3" xfId="83" xr:uid="{78DC57F2-92E4-4F8A-BDA1-F1B75A3C0D10}"/>
    <cellStyle name="Normal 3 2 4" xfId="3726" xr:uid="{9CA7A178-28CB-492E-A490-BE7CE9EFA116}"/>
    <cellStyle name="Normal 3 2 4 2" xfId="4673" xr:uid="{A5F60075-6503-405C-B3DC-C3A213970E48}"/>
    <cellStyle name="Normal 3 2 5" xfId="4436" xr:uid="{35B9E5D9-D852-4500-8E6D-43E82F23B6C7}"/>
    <cellStyle name="Normal 3 2 5 2" xfId="4516" xr:uid="{D05582AF-C423-4448-B510-2B18ACD080BC}"/>
    <cellStyle name="Normal 3 2 5 3" xfId="5310" xr:uid="{93C00888-61EC-4A20-B6AC-2531172C84EA}"/>
    <cellStyle name="Normal 3 3" xfId="84" xr:uid="{0B3BC61D-BC1A-4C50-9B5F-EDC0DA57CC5E}"/>
    <cellStyle name="Normal 3 3 2" xfId="3727" xr:uid="{4E495E86-8941-481F-9061-B4BAB6927E70}"/>
    <cellStyle name="Normal 3 3 2 2" xfId="4674" xr:uid="{C2D5940E-C543-45FF-8D46-8724C59F098C}"/>
    <cellStyle name="Normal 3 3 3" xfId="4564" xr:uid="{2795F3B3-C18D-4464-AC7D-5D15911A1977}"/>
    <cellStyle name="Normal 3 4" xfId="85" xr:uid="{BC7B67F7-9A4D-4947-B0C1-23A69D706B2A}"/>
    <cellStyle name="Normal 3 4 2" xfId="4284" xr:uid="{E3B62256-3AA9-4308-B2AD-6083BF6AE950}"/>
    <cellStyle name="Normal 3 4 2 2" xfId="4675" xr:uid="{CE54DD9B-4AF6-4C9C-8DE7-E13D643B24D4}"/>
    <cellStyle name="Normal 3 5" xfId="4283" xr:uid="{63D8EA56-4C3D-4CAC-9283-E4286BA35A2A}"/>
    <cellStyle name="Normal 3 5 2" xfId="4676" xr:uid="{F9B43D17-EB7F-4D21-AD71-40CC73298C57}"/>
    <cellStyle name="Normal 3 5 3" xfId="4751" xr:uid="{FB37198B-68D8-4F8A-9DB7-643638850F3F}"/>
    <cellStyle name="Normal 3 5 4" xfId="4719" xr:uid="{B61D2086-29C2-444D-86F4-B0171654F0EA}"/>
    <cellStyle name="Normal 3 6" xfId="4671" xr:uid="{417EBC82-EAEE-4521-9A20-841D5D0FC0D2}"/>
    <cellStyle name="Normal 30" xfId="4341" xr:uid="{AC53C5C2-1ACA-4A40-A112-CE177DA2BA99}"/>
    <cellStyle name="Normal 30 2" xfId="4342" xr:uid="{30CDE2D9-1DB2-4CED-B180-A793A1B6C633}"/>
    <cellStyle name="Normal 31" xfId="4343" xr:uid="{7BD42C72-9B18-45E8-AE3C-3E85AB5C936E}"/>
    <cellStyle name="Normal 31 2" xfId="4344" xr:uid="{2BDE8654-2A91-4D85-9EC7-70D86551BE06}"/>
    <cellStyle name="Normal 32" xfId="4345" xr:uid="{E4179E27-7334-4203-B64D-79D35DDB5CA9}"/>
    <cellStyle name="Normal 33" xfId="4346" xr:uid="{4668F473-9B28-4423-8ECA-04CC8DFB7BC2}"/>
    <cellStyle name="Normal 33 2" xfId="4347" xr:uid="{7B9EBDA1-8C6A-4134-A9FF-FB6006365335}"/>
    <cellStyle name="Normal 34" xfId="4348" xr:uid="{3343E42E-5CE0-4F75-A95A-BE4904A8403F}"/>
    <cellStyle name="Normal 34 2" xfId="4349" xr:uid="{2F28B6F3-7F60-4E0E-B2E3-259709916C9E}"/>
    <cellStyle name="Normal 35" xfId="4350" xr:uid="{8C8328AC-A093-4953-B794-AFEF481A1F4A}"/>
    <cellStyle name="Normal 35 2" xfId="4351" xr:uid="{917AFE4A-43DF-4C7E-8EC0-010666D77CAF}"/>
    <cellStyle name="Normal 36" xfId="4352" xr:uid="{540CC8B0-4BC3-4D90-9D29-55950626AFB6}"/>
    <cellStyle name="Normal 36 2" xfId="4353" xr:uid="{DE2684EA-7A86-404E-BE9A-0DB5682B712E}"/>
    <cellStyle name="Normal 37" xfId="4354" xr:uid="{E503575C-CD93-419D-9619-37115F6A0FA6}"/>
    <cellStyle name="Normal 37 2" xfId="4355" xr:uid="{FBD65C78-0FAF-49F2-982A-77CA4E9EEBC1}"/>
    <cellStyle name="Normal 38" xfId="4356" xr:uid="{2BD3E776-A31B-4ADC-BC58-12C650EF608E}"/>
    <cellStyle name="Normal 38 2" xfId="4357" xr:uid="{248E0D53-1078-42ED-8591-C0377E7366E5}"/>
    <cellStyle name="Normal 39" xfId="4358" xr:uid="{F8A3120B-14DB-4513-9650-5FE3843DDD26}"/>
    <cellStyle name="Normal 39 2" xfId="4359" xr:uid="{F489824E-5CF9-454B-8774-9244A3C64CC1}"/>
    <cellStyle name="Normal 39 2 2" xfId="4360" xr:uid="{F3AC5DF6-94DA-4FF3-99E4-F9FFD05FC0FB}"/>
    <cellStyle name="Normal 39 3" xfId="4361" xr:uid="{7D32B91D-CDDB-4D30-976F-87203669061C}"/>
    <cellStyle name="Normal 4" xfId="86" xr:uid="{45126F12-4875-41AD-BD99-DAA82BB51206}"/>
    <cellStyle name="Normal 4 2" xfId="87" xr:uid="{1913D08F-7836-48D9-BA4B-E9995430DCE0}"/>
    <cellStyle name="Normal 4 2 2" xfId="88" xr:uid="{3930A27E-11F6-4155-8DDA-411946089921}"/>
    <cellStyle name="Normal 4 2 2 2" xfId="768" xr:uid="{9B407093-53A8-4585-B705-687B6EA446F5}"/>
    <cellStyle name="Normal 4 2 2 3" xfId="769" xr:uid="{2F06E083-C792-40E0-8310-88BE4B53E142}"/>
    <cellStyle name="Normal 4 2 2 4" xfId="770" xr:uid="{F719195A-65CA-4CE1-A547-CD82D2F359A7}"/>
    <cellStyle name="Normal 4 2 2 4 2" xfId="771" xr:uid="{67C63678-BA5D-4451-A08C-4DC0A1AB1FAC}"/>
    <cellStyle name="Normal 4 2 2 4 3" xfId="772" xr:uid="{4DB0C7D2-654A-450D-85C6-922C6C1CA6AB}"/>
    <cellStyle name="Normal 4 2 2 4 3 2" xfId="773" xr:uid="{45D26ADC-DACB-429E-97A6-B8D823AA7255}"/>
    <cellStyle name="Normal 4 2 2 4 3 3" xfId="3664" xr:uid="{9230531D-575F-4358-B8E6-5602AB88567B}"/>
    <cellStyle name="Normal 4 2 3" xfId="4275" xr:uid="{3C946F4E-9C1C-4AF3-82CF-46E1B4CBE9C3}"/>
    <cellStyle name="Normal 4 2 3 2" xfId="4286" xr:uid="{EAD49726-BB08-4737-AB55-238953E1F9E1}"/>
    <cellStyle name="Normal 4 2 3 2 2" xfId="4469" xr:uid="{6763C24E-40B2-47BE-B119-6AE333B17686}"/>
    <cellStyle name="Normal 4 2 3 3" xfId="4470" xr:uid="{1694D4CE-AD93-4BEA-9A36-1EEA6378DE86}"/>
    <cellStyle name="Normal 4 2 3 3 2" xfId="4471" xr:uid="{81129C06-CF2A-42D5-9C5A-AB10DBA45999}"/>
    <cellStyle name="Normal 4 2 3 4" xfId="4472" xr:uid="{7C9449B2-6D18-4938-9530-CA5EEC0C9C62}"/>
    <cellStyle name="Normal 4 2 3 5" xfId="4473" xr:uid="{A0813F30-AF8D-4E1D-827C-111004CF4638}"/>
    <cellStyle name="Normal 4 2 4" xfId="4276" xr:uid="{0ED93A1B-3285-470B-963C-721381209181}"/>
    <cellStyle name="Normal 4 2 4 2" xfId="4363" xr:uid="{254F4AF4-6DEA-4E32-9E94-8CC8546DA803}"/>
    <cellStyle name="Normal 4 2 4 2 2" xfId="4474" xr:uid="{DF5FACEF-0D32-49B4-8E98-DC8ABE52056A}"/>
    <cellStyle name="Normal 4 2 4 2 3" xfId="4700" xr:uid="{6D0E50D5-2F89-4C76-A693-AD4757A0568C}"/>
    <cellStyle name="Normal 4 2 4 2 4" xfId="4620" xr:uid="{12A1522A-89C8-4E92-875E-734370836862}"/>
    <cellStyle name="Normal 4 2 4 3" xfId="4583" xr:uid="{17464C80-63DA-4813-A219-D1BF5D965182}"/>
    <cellStyle name="Normal 4 2 4 4" xfId="4720" xr:uid="{410D2119-59B0-4949-AF65-C9637EE22636}"/>
    <cellStyle name="Normal 4 2 5" xfId="3828" xr:uid="{47316FE8-1577-44AB-99AE-D7D57D87DCA0}"/>
    <cellStyle name="Normal 4 2 6" xfId="4565" xr:uid="{38E01C36-9E38-4D90-9EFC-B3961F6200CC}"/>
    <cellStyle name="Normal 4 3" xfId="189" xr:uid="{BE111796-8B86-4BAA-A0C7-99D95138B77F}"/>
    <cellStyle name="Normal 4 3 2" xfId="190" xr:uid="{2E1AD965-7A70-4E4E-978A-30A94B55BC96}"/>
    <cellStyle name="Normal 4 3 2 2" xfId="774" xr:uid="{599AA45D-567B-49C9-823E-7A389C1B0563}"/>
    <cellStyle name="Normal 4 3 2 3" xfId="3829" xr:uid="{E38F3013-E00A-4CAB-867A-2F4833678B2D}"/>
    <cellStyle name="Normal 4 3 3" xfId="775" xr:uid="{F334DCCC-4E3A-4D12-8633-BA81673DAC5E}"/>
    <cellStyle name="Normal 4 3 3 2" xfId="4441" xr:uid="{433550A4-0728-42F2-A301-3756C8F8E271}"/>
    <cellStyle name="Normal 4 3 4" xfId="776" xr:uid="{02A74472-8AEB-4DF6-A008-6B132F995257}"/>
    <cellStyle name="Normal 4 3 5" xfId="777" xr:uid="{639D674F-F97E-404C-9523-E758398ED693}"/>
    <cellStyle name="Normal 4 3 5 2" xfId="778" xr:uid="{0A12CFE6-246A-4D5A-B366-2F0B9687C9F7}"/>
    <cellStyle name="Normal 4 3 5 3" xfId="779" xr:uid="{96A68B99-BA0B-4CDB-89E4-B2E125ADBC7F}"/>
    <cellStyle name="Normal 4 3 5 3 2" xfId="780" xr:uid="{22D17F58-B889-4E5F-B07C-984607106FEE}"/>
    <cellStyle name="Normal 4 3 5 3 3" xfId="3663" xr:uid="{1B91A8BD-0293-4A7F-9F12-2FAF90A4F33F}"/>
    <cellStyle name="Normal 4 3 6" xfId="3735" xr:uid="{5521B21C-6FDD-4C07-AD0E-63BED437ECDA}"/>
    <cellStyle name="Normal 4 4" xfId="3734" xr:uid="{10ECE484-AB11-4945-B551-1BC8FFF415A6}"/>
    <cellStyle name="Normal 4 4 2" xfId="4277" xr:uid="{17824A8D-E66B-44BD-B55D-06CB592148BB}"/>
    <cellStyle name="Normal 4 4 3" xfId="4285" xr:uid="{91F7983D-0D07-4050-9B21-D6B18405E060}"/>
    <cellStyle name="Normal 4 4 3 2" xfId="4288" xr:uid="{93A4B1B2-5612-4F26-9973-0A8332F7CB55}"/>
    <cellStyle name="Normal 4 4 3 3" xfId="4287" xr:uid="{A8D72834-8880-4355-94D4-A5E780C8FA76}"/>
    <cellStyle name="Normal 4 4 4" xfId="4753" xr:uid="{D7154EEE-F7BF-497C-90CA-23B012287AD9}"/>
    <cellStyle name="Normal 4 5" xfId="4278" xr:uid="{2F2AD9CF-2C31-4E2C-A281-DD68BE59651F}"/>
    <cellStyle name="Normal 4 5 2" xfId="4362" xr:uid="{37A8F6A2-2497-44D1-8042-8C5A43D90ABE}"/>
    <cellStyle name="Normal 4 6" xfId="4279" xr:uid="{D95D3CF7-9319-44BA-962A-A11BDC6EE7D0}"/>
    <cellStyle name="Normal 4 7" xfId="3737" xr:uid="{3A67D908-E047-4B6A-B407-5B3B92B12E8A}"/>
    <cellStyle name="Normal 40" xfId="4364" xr:uid="{66E460CE-CA3D-410F-BB82-E01463870DE1}"/>
    <cellStyle name="Normal 40 2" xfId="4365" xr:uid="{D50511F1-2E69-4B0B-AB8F-8AAE4ACF0E48}"/>
    <cellStyle name="Normal 40 2 2" xfId="4366" xr:uid="{5F64EFDA-4897-446C-9FCA-BC6588A377FC}"/>
    <cellStyle name="Normal 40 3" xfId="4367" xr:uid="{6F8F691B-BECB-4822-8499-5BB366D6FE54}"/>
    <cellStyle name="Normal 41" xfId="4368" xr:uid="{379689C6-120A-47EC-AE45-226FEBEA8777}"/>
    <cellStyle name="Normal 41 2" xfId="4369" xr:uid="{1F3FF5B1-9BBD-4981-B27F-00823F7F9618}"/>
    <cellStyle name="Normal 42" xfId="4370" xr:uid="{276F6723-3054-4675-8BD2-24DAB37D5A4A}"/>
    <cellStyle name="Normal 42 2" xfId="4371" xr:uid="{E0C70BFB-6B11-47BB-A367-B6B5FF1A3BC0}"/>
    <cellStyle name="Normal 43" xfId="4372" xr:uid="{64BC256D-708E-40C7-BE3D-A6DCBC290E0C}"/>
    <cellStyle name="Normal 43 2" xfId="4373" xr:uid="{12CADF1E-F37B-41D8-998A-8EE24000207A}"/>
    <cellStyle name="Normal 44" xfId="4383" xr:uid="{57170FF6-9F2D-417E-90EB-E211EF9B4A19}"/>
    <cellStyle name="Normal 44 2" xfId="4384" xr:uid="{BA5FE04B-EF3F-42E3-AA81-CD991AD05EDB}"/>
    <cellStyle name="Normal 45" xfId="4681" xr:uid="{0DC2EC7F-EAF0-42F0-B2A6-360F7526571F}"/>
    <cellStyle name="Normal 45 2" xfId="5330" xr:uid="{8EF49A66-8E29-4D50-ABA3-042BCC9AA192}"/>
    <cellStyle name="Normal 45 3" xfId="5329" xr:uid="{51D7D635-7666-4166-A673-EA0CC1DF61E9}"/>
    <cellStyle name="Normal 5" xfId="89" xr:uid="{53C4F9DB-7BA3-43D5-A341-B1EC6965D9BF}"/>
    <cellStyle name="Normal 5 10" xfId="781" xr:uid="{B949E40A-4349-4B3A-99EE-4D544BAD2115}"/>
    <cellStyle name="Normal 5 10 2" xfId="782" xr:uid="{82088F40-C55F-47EE-A563-FD1C069A8B28}"/>
    <cellStyle name="Normal 5 10 2 2" xfId="783" xr:uid="{B29A636F-356E-438B-B09F-822E6F26ED7A}"/>
    <cellStyle name="Normal 5 10 2 3" xfId="784" xr:uid="{B60F1DA7-D6E1-4448-9B8D-FEBB90F414A4}"/>
    <cellStyle name="Normal 5 10 2 4" xfId="785" xr:uid="{5A725EAC-3D9B-4463-91F6-764A6F2FDD66}"/>
    <cellStyle name="Normal 5 10 3" xfId="786" xr:uid="{F2734FDB-2B93-4AD4-AEDE-323E11640C86}"/>
    <cellStyle name="Normal 5 10 3 2" xfId="787" xr:uid="{9FADD420-BDE3-4A3C-AEC9-5E1439B1A921}"/>
    <cellStyle name="Normal 5 10 3 3" xfId="788" xr:uid="{98245E81-83C5-4B1C-9D0C-DE9B639296E1}"/>
    <cellStyle name="Normal 5 10 3 4" xfId="789" xr:uid="{5C871F9D-12CB-4CDA-8B82-986B2A20F4DD}"/>
    <cellStyle name="Normal 5 10 4" xfId="790" xr:uid="{8A39580A-F6CB-4D77-B2E7-8AA4A8F8923F}"/>
    <cellStyle name="Normal 5 10 5" xfId="791" xr:uid="{5D3A64F4-EE13-42B5-AEE9-F791F470867C}"/>
    <cellStyle name="Normal 5 10 6" xfId="792" xr:uid="{C937CD44-5228-4FBB-990F-071865245027}"/>
    <cellStyle name="Normal 5 11" xfId="793" xr:uid="{D2E8894C-95DE-4E4B-8AF5-EE4B1020C78C}"/>
    <cellStyle name="Normal 5 11 2" xfId="794" xr:uid="{222D52E8-12EF-4B6D-ACF1-36BC66297697}"/>
    <cellStyle name="Normal 5 11 2 2" xfId="795" xr:uid="{EF332B70-72C5-44E4-BE24-41667C660CC3}"/>
    <cellStyle name="Normal 5 11 2 2 2" xfId="4374" xr:uid="{068CA6FA-F978-4EE7-9676-76C2A15955C5}"/>
    <cellStyle name="Normal 5 11 2 2 3" xfId="4688" xr:uid="{4919DF9F-EC45-4F2B-805C-099BF949D85C}"/>
    <cellStyle name="Normal 5 11 2 3" xfId="796" xr:uid="{18FAA596-E35E-4012-93F3-96614A45B1EA}"/>
    <cellStyle name="Normal 5 11 2 4" xfId="797" xr:uid="{C447BD86-9D9B-4FED-8C01-7C90F9587DD7}"/>
    <cellStyle name="Normal 5 11 3" xfId="798" xr:uid="{8B4BA8A9-C873-42A2-9D33-0142750F3D7B}"/>
    <cellStyle name="Normal 5 11 4" xfId="799" xr:uid="{F558BFFA-8BB5-4C87-BC9E-D8F19FF35C6E}"/>
    <cellStyle name="Normal 5 11 4 2" xfId="4584" xr:uid="{DFA13CDD-5D9C-4E3E-9C14-1A40376C9433}"/>
    <cellStyle name="Normal 5 11 4 3" xfId="4689" xr:uid="{CF2A53DF-12FA-4385-A648-4AC0675B9A51}"/>
    <cellStyle name="Normal 5 11 4 4" xfId="4613" xr:uid="{434D569C-6261-43CA-BE5E-1A561C2A28C5}"/>
    <cellStyle name="Normal 5 11 5" xfId="800" xr:uid="{D8B5935E-A78E-42D3-B59C-DBCC871196F5}"/>
    <cellStyle name="Normal 5 12" xfId="801" xr:uid="{942C3CC3-E105-42CA-9119-4607C605F644}"/>
    <cellStyle name="Normal 5 12 2" xfId="802" xr:uid="{63626A92-D9A7-4872-99B9-2A0501407120}"/>
    <cellStyle name="Normal 5 12 3" xfId="803" xr:uid="{25A7BE9D-51EF-4015-B88F-010208D70B71}"/>
    <cellStyle name="Normal 5 12 4" xfId="804" xr:uid="{8B28A642-245A-4611-9B09-B712A6CB4B8C}"/>
    <cellStyle name="Normal 5 13" xfId="805" xr:uid="{75C1C495-1453-4EB2-8ECC-41885B63DA55}"/>
    <cellStyle name="Normal 5 13 2" xfId="806" xr:uid="{058C1C4D-3BD4-4E3D-90FB-978CFD1632F3}"/>
    <cellStyle name="Normal 5 13 3" xfId="807" xr:uid="{EC2346A8-C903-44A5-A20C-4B95388F5077}"/>
    <cellStyle name="Normal 5 13 4" xfId="808" xr:uid="{A68ABA27-17A6-4395-8006-1F2E8EE33FAF}"/>
    <cellStyle name="Normal 5 14" xfId="809" xr:uid="{B98F7E59-00C2-4FE7-AB4D-E45351700C0C}"/>
    <cellStyle name="Normal 5 14 2" xfId="810" xr:uid="{B2A88B42-7E35-47A7-98CC-F31E7523E720}"/>
    <cellStyle name="Normal 5 15" xfId="811" xr:uid="{B1865615-9F27-43E7-BE69-CBC5F50EE289}"/>
    <cellStyle name="Normal 5 16" xfId="812" xr:uid="{CA4F4484-3ABE-4B33-8E4E-CC4BAD626A44}"/>
    <cellStyle name="Normal 5 17" xfId="813" xr:uid="{0C847653-2B4F-4D4E-84B6-D0D46B72D8B8}"/>
    <cellStyle name="Normal 5 2" xfId="90" xr:uid="{B41FAA0C-69B4-4ECF-9B14-D5B58ACBE00F}"/>
    <cellStyle name="Normal 5 2 2" xfId="3728" xr:uid="{46832AEF-BE7A-4C3E-B262-AFA19EB11647}"/>
    <cellStyle name="Normal 5 2 2 2" xfId="4410" xr:uid="{2B9F76B9-7771-47E5-8F5C-954BEC5F85C2}"/>
    <cellStyle name="Normal 5 2 2 2 2" xfId="4411" xr:uid="{C35800C0-0EEC-4946-B9C4-A6DCDFB60519}"/>
    <cellStyle name="Normal 5 2 2 2 2 2" xfId="4412" xr:uid="{534C2B3C-B55F-4AE2-90CA-86CD0000EA07}"/>
    <cellStyle name="Normal 5 2 2 2 3" xfId="4413" xr:uid="{E627D072-3B84-4E37-8620-F8AD2ED5BE75}"/>
    <cellStyle name="Normal 5 2 2 2 4" xfId="4677" xr:uid="{B2CFEDED-E694-41F9-BA64-2990B3A0543F}"/>
    <cellStyle name="Normal 5 2 2 2 5" xfId="5306" xr:uid="{661B49A0-6940-4877-97BF-F150145E434D}"/>
    <cellStyle name="Normal 5 2 2 3" xfId="4414" xr:uid="{34B3D03C-499F-4336-8960-5B0B0D0517BD}"/>
    <cellStyle name="Normal 5 2 2 3 2" xfId="4415" xr:uid="{43267D48-70DB-40B9-89DC-C5CC4849A561}"/>
    <cellStyle name="Normal 5 2 2 4" xfId="4416" xr:uid="{A210BD70-6BB8-4191-9A55-C0562489D4A6}"/>
    <cellStyle name="Normal 5 2 2 5" xfId="4433" xr:uid="{E5CEA29E-0AFB-4C18-B7F2-E8AEC45AD738}"/>
    <cellStyle name="Normal 5 2 2 6" xfId="4603" xr:uid="{40DA993C-A028-4108-BEFD-86EEF24EFD3D}"/>
    <cellStyle name="Normal 5 2 2 7" xfId="5335" xr:uid="{7E94DA06-E1B4-49FA-91A8-1339AF6858F2}"/>
    <cellStyle name="Normal 5 2 2 8" xfId="4409" xr:uid="{3D52F664-8897-42C0-9596-1626FC98A674}"/>
    <cellStyle name="Normal 5 2 3" xfId="4375" xr:uid="{23191635-2829-4DD3-89B7-CBE9A2865C63}"/>
    <cellStyle name="Normal 5 2 3 2" xfId="4418" xr:uid="{5DCA6B01-50A1-434D-97F7-62AA10E837E4}"/>
    <cellStyle name="Normal 5 2 3 2 2" xfId="4419" xr:uid="{F30BFB62-96FB-4814-8B51-F109BA9C3534}"/>
    <cellStyle name="Normal 5 2 3 2 3" xfId="4566" xr:uid="{740868A4-F934-45F7-80B6-5B66D620F506}"/>
    <cellStyle name="Normal 5 2 3 2 4" xfId="5307" xr:uid="{6E71B6AF-D39A-4AC6-AA55-09742DA3158E}"/>
    <cellStyle name="Normal 5 2 3 3" xfId="4420" xr:uid="{009EFBC5-CA5D-472B-9FAF-68B039F2BEB9}"/>
    <cellStyle name="Normal 5 2 3 3 2" xfId="4748" xr:uid="{C12133DD-0013-4E88-92C1-CEA11449E11D}"/>
    <cellStyle name="Normal 5 2 3 4" xfId="4440" xr:uid="{E3678998-8C2D-4D11-BE84-043A8E1C34D4}"/>
    <cellStyle name="Normal 5 2 3 4 2" xfId="4721" xr:uid="{6D18A30D-A72C-40CA-9B3D-3D27B460BFAA}"/>
    <cellStyle name="Normal 5 2 3 5" xfId="4604" xr:uid="{63E22F13-C992-4BE8-A6A0-7665AE91248E}"/>
    <cellStyle name="Normal 5 2 3 6" xfId="5327" xr:uid="{CB557BA1-5FB5-467D-ABC5-EF8D227EE03E}"/>
    <cellStyle name="Normal 5 2 3 7" xfId="5336" xr:uid="{023F1CEC-EA70-456B-BED8-BBAC74C7B198}"/>
    <cellStyle name="Normal 5 2 3 8" xfId="4417" xr:uid="{82FE0261-5CF9-4504-A3BD-91DEFFC4DA80}"/>
    <cellStyle name="Normal 5 2 4" xfId="4421" xr:uid="{325571E3-D01D-4988-9705-EAF980FC3CB8}"/>
    <cellStyle name="Normal 5 2 4 2" xfId="4422" xr:uid="{4EE4D652-68AC-49E0-9E65-40A71E6C9F84}"/>
    <cellStyle name="Normal 5 2 5" xfId="4423" xr:uid="{B9173376-763D-4D94-A4B3-FA78434A0886}"/>
    <cellStyle name="Normal 5 2 6" xfId="4408" xr:uid="{6137CEE1-687A-4484-98B6-4E97085A142E}"/>
    <cellStyle name="Normal 5 3" xfId="91" xr:uid="{D9CE3D45-9EE9-4C65-BBB7-357AED34C316}"/>
    <cellStyle name="Normal 5 3 2" xfId="4377" xr:uid="{43A40D25-68D9-4AB3-8378-204B649BFF5D}"/>
    <cellStyle name="Normal 5 3 3" xfId="4376" xr:uid="{3DD02551-0564-46FB-B99E-04A205697A4B}"/>
    <cellStyle name="Normal 5 4" xfId="92" xr:uid="{DC6FCFF7-E80A-46FD-85B3-C1E00A67BAB2}"/>
    <cellStyle name="Normal 5 4 10" xfId="814" xr:uid="{7B77DB80-1851-47B8-9F40-2F002465CF96}"/>
    <cellStyle name="Normal 5 4 11" xfId="815" xr:uid="{EAB70A91-382B-43B2-A102-C530C032E3E8}"/>
    <cellStyle name="Normal 5 4 2" xfId="93" xr:uid="{396ECBFB-5E3E-411E-B746-6C83DFD2E1BB}"/>
    <cellStyle name="Normal 5 4 2 2" xfId="94" xr:uid="{B2ABE7CB-79F8-4D36-B8BF-435CC546B521}"/>
    <cellStyle name="Normal 5 4 2 2 2" xfId="816" xr:uid="{553B0C8C-7E08-40D0-B9AA-BA901C2D1B38}"/>
    <cellStyle name="Normal 5 4 2 2 2 2" xfId="817" xr:uid="{C25EEF61-6C1E-44FB-8064-1401F95462B9}"/>
    <cellStyle name="Normal 5 4 2 2 2 2 2" xfId="818" xr:uid="{7045164E-BE42-4116-BBCB-E603CAD0BB51}"/>
    <cellStyle name="Normal 5 4 2 2 2 2 2 2" xfId="3830" xr:uid="{201FA0BD-0034-497A-96F4-111FB9C028A5}"/>
    <cellStyle name="Normal 5 4 2 2 2 2 2 2 2" xfId="3831" xr:uid="{DFF4317B-F041-4BA0-B200-6FE9A2170FA1}"/>
    <cellStyle name="Normal 5 4 2 2 2 2 2 3" xfId="3832" xr:uid="{2DB5FCA0-A00B-41D8-A25E-8F7BC65845DD}"/>
    <cellStyle name="Normal 5 4 2 2 2 2 3" xfId="819" xr:uid="{A8B5212F-DA57-45D9-9C06-56F4703500ED}"/>
    <cellStyle name="Normal 5 4 2 2 2 2 3 2" xfId="3833" xr:uid="{77B68390-43E9-4353-A748-310F0771109C}"/>
    <cellStyle name="Normal 5 4 2 2 2 2 4" xfId="820" xr:uid="{DA8D6C5E-792D-4362-8E49-2EF3D6081CC3}"/>
    <cellStyle name="Normal 5 4 2 2 2 3" xfId="821" xr:uid="{6439237F-A63B-428A-999A-EA55B0872532}"/>
    <cellStyle name="Normal 5 4 2 2 2 3 2" xfId="822" xr:uid="{8FAF78AD-D712-4B56-AFA6-B3291CF20D45}"/>
    <cellStyle name="Normal 5 4 2 2 2 3 2 2" xfId="3834" xr:uid="{94F11F5F-DF38-4F8A-9250-85AB0EF5DCF0}"/>
    <cellStyle name="Normal 5 4 2 2 2 3 3" xfId="823" xr:uid="{85E115F1-AB0F-4A89-8633-3B5716C3CD3D}"/>
    <cellStyle name="Normal 5 4 2 2 2 3 4" xfId="824" xr:uid="{7D79B08C-0391-435B-A702-70F06869933C}"/>
    <cellStyle name="Normal 5 4 2 2 2 4" xfId="825" xr:uid="{DC95CAA9-C2A2-4D02-8089-6EEF3D7D43D7}"/>
    <cellStyle name="Normal 5 4 2 2 2 4 2" xfId="3835" xr:uid="{8598A74E-68E3-4E42-ADDA-FD60558B3845}"/>
    <cellStyle name="Normal 5 4 2 2 2 5" xfId="826" xr:uid="{09C22861-4E75-48A9-931B-2550769A4229}"/>
    <cellStyle name="Normal 5 4 2 2 2 6" xfId="827" xr:uid="{D2832442-8416-4867-9B06-E402322D9D1A}"/>
    <cellStyle name="Normal 5 4 2 2 3" xfId="828" xr:uid="{E30516B8-6BD9-4DDC-AC6A-307606E33389}"/>
    <cellStyle name="Normal 5 4 2 2 3 2" xfId="829" xr:uid="{479F58A4-9C00-4DBF-B6DD-0051696A5D91}"/>
    <cellStyle name="Normal 5 4 2 2 3 2 2" xfId="830" xr:uid="{2A146FB3-C22C-4107-8DF9-391A231112BA}"/>
    <cellStyle name="Normal 5 4 2 2 3 2 2 2" xfId="3836" xr:uid="{140A0300-F7EE-4830-BF7F-E78F1C1D96ED}"/>
    <cellStyle name="Normal 5 4 2 2 3 2 2 2 2" xfId="3837" xr:uid="{34CA475F-E26F-4E6A-B846-54FC198DBEAF}"/>
    <cellStyle name="Normal 5 4 2 2 3 2 2 3" xfId="3838" xr:uid="{186A91D3-AE46-42D7-834C-270EE10FF3D2}"/>
    <cellStyle name="Normal 5 4 2 2 3 2 3" xfId="831" xr:uid="{36B92A9A-8602-4B9F-AAB3-92B2D008D16A}"/>
    <cellStyle name="Normal 5 4 2 2 3 2 3 2" xfId="3839" xr:uid="{F0570CA7-139D-42AE-B995-ACAB183A7F99}"/>
    <cellStyle name="Normal 5 4 2 2 3 2 4" xfId="832" xr:uid="{C53266CE-CFB2-479B-9F93-AD7B39DD753B}"/>
    <cellStyle name="Normal 5 4 2 2 3 3" xfId="833" xr:uid="{1CF44CCC-1FA6-46E9-8CCB-1EC6A44A007A}"/>
    <cellStyle name="Normal 5 4 2 2 3 3 2" xfId="3840" xr:uid="{F18EF676-BCF6-44F0-A95C-07107EA7C31E}"/>
    <cellStyle name="Normal 5 4 2 2 3 3 2 2" xfId="3841" xr:uid="{7CC7F5A8-E8B5-45C3-AD5A-F6EC0DF65863}"/>
    <cellStyle name="Normal 5 4 2 2 3 3 3" xfId="3842" xr:uid="{01201AFB-4522-4567-8A76-0AA3DAD4D218}"/>
    <cellStyle name="Normal 5 4 2 2 3 4" xfId="834" xr:uid="{04D24F0D-EBF6-4D43-8FC2-1FB6F818E93F}"/>
    <cellStyle name="Normal 5 4 2 2 3 4 2" xfId="3843" xr:uid="{59A35F54-67B5-4B31-906F-95D89C3BA57E}"/>
    <cellStyle name="Normal 5 4 2 2 3 5" xfId="835" xr:uid="{C74E2ACA-068D-47B7-A049-18D0EBB97BEE}"/>
    <cellStyle name="Normal 5 4 2 2 4" xfId="836" xr:uid="{B9497832-8DD2-466E-9B47-9F237833EC81}"/>
    <cellStyle name="Normal 5 4 2 2 4 2" xfId="837" xr:uid="{51C28DFB-75F8-4964-9C99-452ACC2EC6AE}"/>
    <cellStyle name="Normal 5 4 2 2 4 2 2" xfId="3844" xr:uid="{78E559C5-1F36-4195-BEAF-213BAD6F3FE4}"/>
    <cellStyle name="Normal 5 4 2 2 4 2 2 2" xfId="3845" xr:uid="{F0385B2D-EFD5-4F44-80B7-A935F6F12DD6}"/>
    <cellStyle name="Normal 5 4 2 2 4 2 3" xfId="3846" xr:uid="{F147BD7D-4C32-4EFE-8EA8-FF67B800139E}"/>
    <cellStyle name="Normal 5 4 2 2 4 3" xfId="838" xr:uid="{DA515C77-47D1-4F39-B460-C9CDA4860824}"/>
    <cellStyle name="Normal 5 4 2 2 4 3 2" xfId="3847" xr:uid="{4A657D46-A149-4686-BF75-4CCDE5ABB2B6}"/>
    <cellStyle name="Normal 5 4 2 2 4 4" xfId="839" xr:uid="{9553E470-866B-44C7-AFE8-E21C8447E67C}"/>
    <cellStyle name="Normal 5 4 2 2 5" xfId="840" xr:uid="{EB88BF52-06E1-401E-AECC-4A163010E93C}"/>
    <cellStyle name="Normal 5 4 2 2 5 2" xfId="841" xr:uid="{C8CFAF2B-378E-4A26-BEC8-135BB3D532DF}"/>
    <cellStyle name="Normal 5 4 2 2 5 2 2" xfId="3848" xr:uid="{C2F58ED6-1858-44A6-987D-6E925BCD3BB2}"/>
    <cellStyle name="Normal 5 4 2 2 5 3" xfId="842" xr:uid="{BD5ED792-2533-4DE9-86FC-BD1BD7C6F9B2}"/>
    <cellStyle name="Normal 5 4 2 2 5 4" xfId="843" xr:uid="{8CDC0193-095C-49A7-A8B8-73B1998ABBB5}"/>
    <cellStyle name="Normal 5 4 2 2 6" xfId="844" xr:uid="{88A92483-77C0-4998-AE0E-06A29B4F4F7C}"/>
    <cellStyle name="Normal 5 4 2 2 6 2" xfId="3849" xr:uid="{74171544-2FB6-49E7-84C0-905FEE78A158}"/>
    <cellStyle name="Normal 5 4 2 2 7" xfId="845" xr:uid="{F373598D-C249-46C1-8260-4D6833AF8216}"/>
    <cellStyle name="Normal 5 4 2 2 8" xfId="846" xr:uid="{85A639A6-EEDF-4E1C-A345-D64BB657133D}"/>
    <cellStyle name="Normal 5 4 2 3" xfId="847" xr:uid="{8B7BBEB3-C209-4183-87F4-8E2353D2410C}"/>
    <cellStyle name="Normal 5 4 2 3 2" xfId="848" xr:uid="{6729AADF-316F-4180-9545-1BE19EB88B77}"/>
    <cellStyle name="Normal 5 4 2 3 2 2" xfId="849" xr:uid="{09FD7FB2-ED3C-4736-A1A0-3BD44BF8EED5}"/>
    <cellStyle name="Normal 5 4 2 3 2 2 2" xfId="3850" xr:uid="{EFD39952-12E2-4720-ADC6-D1F9977CF264}"/>
    <cellStyle name="Normal 5 4 2 3 2 2 2 2" xfId="3851" xr:uid="{32D75C83-A48B-4C37-8665-F0329E6737CC}"/>
    <cellStyle name="Normal 5 4 2 3 2 2 3" xfId="3852" xr:uid="{8887FACB-D6F9-4349-A1B8-A4A62912DE67}"/>
    <cellStyle name="Normal 5 4 2 3 2 3" xfId="850" xr:uid="{23BC2E75-C8F9-4727-A2E1-62BB210D80B4}"/>
    <cellStyle name="Normal 5 4 2 3 2 3 2" xfId="3853" xr:uid="{F47C3B2A-4406-4BFA-95A2-CBB3FA7DB9DD}"/>
    <cellStyle name="Normal 5 4 2 3 2 4" xfId="851" xr:uid="{F733069B-3D5D-4195-A0D5-0DBE8D3DD943}"/>
    <cellStyle name="Normal 5 4 2 3 3" xfId="852" xr:uid="{DC695A74-CA30-46D7-A64B-42201ED6F59F}"/>
    <cellStyle name="Normal 5 4 2 3 3 2" xfId="853" xr:uid="{13D4959C-DA18-41D5-9060-9A0753D56FC6}"/>
    <cellStyle name="Normal 5 4 2 3 3 2 2" xfId="3854" xr:uid="{6288AF52-8BC1-4670-91A8-6E642D1550F6}"/>
    <cellStyle name="Normal 5 4 2 3 3 3" xfId="854" xr:uid="{C68A1A6E-03AC-4B54-B3F3-8CFD5F3D0A7E}"/>
    <cellStyle name="Normal 5 4 2 3 3 4" xfId="855" xr:uid="{E3365E7E-FB9E-4348-ACFC-E35FE3F13EDF}"/>
    <cellStyle name="Normal 5 4 2 3 4" xfId="856" xr:uid="{55C90FD1-7FAC-40F1-9C00-B9B20E7563FF}"/>
    <cellStyle name="Normal 5 4 2 3 4 2" xfId="3855" xr:uid="{39126384-620B-4710-9A0C-A064253443DB}"/>
    <cellStyle name="Normal 5 4 2 3 5" xfId="857" xr:uid="{2F710920-973B-47D9-AE11-A6E8EC68E84D}"/>
    <cellStyle name="Normal 5 4 2 3 6" xfId="858" xr:uid="{5C9B1BEC-1828-425B-8CD3-8118FA740452}"/>
    <cellStyle name="Normal 5 4 2 4" xfId="859" xr:uid="{34BF7848-1FA5-4887-9296-850B340D979D}"/>
    <cellStyle name="Normal 5 4 2 4 2" xfId="860" xr:uid="{509672DF-ACB1-42F5-9FE7-D7A84C929E24}"/>
    <cellStyle name="Normal 5 4 2 4 2 2" xfId="861" xr:uid="{E938809D-36B0-471A-9066-3FDC12BF334D}"/>
    <cellStyle name="Normal 5 4 2 4 2 2 2" xfId="3856" xr:uid="{4E5A94E1-AEF2-4AA3-8677-D92272963D10}"/>
    <cellStyle name="Normal 5 4 2 4 2 2 2 2" xfId="3857" xr:uid="{A7D67082-B736-480E-A377-6D20687C4117}"/>
    <cellStyle name="Normal 5 4 2 4 2 2 3" xfId="3858" xr:uid="{82604671-B58A-4835-B910-4AD29925BCA4}"/>
    <cellStyle name="Normal 5 4 2 4 2 3" xfId="862" xr:uid="{14D30BE8-340D-4B1B-B931-278BA5A3DD0F}"/>
    <cellStyle name="Normal 5 4 2 4 2 3 2" xfId="3859" xr:uid="{4F90A18E-729D-4193-9E42-573290B6C3D5}"/>
    <cellStyle name="Normal 5 4 2 4 2 4" xfId="863" xr:uid="{C2F53B66-E57D-4F2C-8385-D567C22304D3}"/>
    <cellStyle name="Normal 5 4 2 4 3" xfId="864" xr:uid="{4197A3FE-B2AF-499B-8E14-EDD7B4F90081}"/>
    <cellStyle name="Normal 5 4 2 4 3 2" xfId="3860" xr:uid="{364F1BA0-0FB4-444D-B2BC-16921E001620}"/>
    <cellStyle name="Normal 5 4 2 4 3 2 2" xfId="3861" xr:uid="{885A53FB-5F32-4E80-A9B0-077AE92E9E2B}"/>
    <cellStyle name="Normal 5 4 2 4 3 3" xfId="3862" xr:uid="{06EC0D22-594A-49C3-855C-78188625C158}"/>
    <cellStyle name="Normal 5 4 2 4 4" xfId="865" xr:uid="{97E01978-AB55-44AC-A610-CA98226B1575}"/>
    <cellStyle name="Normal 5 4 2 4 4 2" xfId="3863" xr:uid="{0B3617DB-8864-41B8-8F49-F87C5733A770}"/>
    <cellStyle name="Normal 5 4 2 4 5" xfId="866" xr:uid="{B95EDD7E-BB96-4221-8645-C3AEAB4D007E}"/>
    <cellStyle name="Normal 5 4 2 5" xfId="867" xr:uid="{E5F64040-DF11-49FB-9EE6-6477B4AAEF82}"/>
    <cellStyle name="Normal 5 4 2 5 2" xfId="868" xr:uid="{D75971E4-5B19-4874-A1EF-089E87F61BDB}"/>
    <cellStyle name="Normal 5 4 2 5 2 2" xfId="3864" xr:uid="{2976EC73-AFC0-4F2F-8084-2928CCFA5594}"/>
    <cellStyle name="Normal 5 4 2 5 2 2 2" xfId="3865" xr:uid="{9268C314-B22D-4B1D-8215-677229B7022B}"/>
    <cellStyle name="Normal 5 4 2 5 2 3" xfId="3866" xr:uid="{94268DCA-7357-48FE-A8AA-B45CD79F7F0D}"/>
    <cellStyle name="Normal 5 4 2 5 3" xfId="869" xr:uid="{D37C3EF2-F70A-46BE-A1A8-C26714B5E350}"/>
    <cellStyle name="Normal 5 4 2 5 3 2" xfId="3867" xr:uid="{DE8B78B4-13AF-4386-A000-9C8FCC9B7D8E}"/>
    <cellStyle name="Normal 5 4 2 5 4" xfId="870" xr:uid="{C2F1B4EA-7926-499F-BD5D-E239A353DBA1}"/>
    <cellStyle name="Normal 5 4 2 6" xfId="871" xr:uid="{B60B07F3-3C35-47E4-A4B9-0A89DC9CA9FF}"/>
    <cellStyle name="Normal 5 4 2 6 2" xfId="872" xr:uid="{BBF599CA-101C-4DF6-BB0A-8292D9DA887C}"/>
    <cellStyle name="Normal 5 4 2 6 2 2" xfId="3868" xr:uid="{A2BC5E50-CA48-4A1E-AC83-48313E6A60A4}"/>
    <cellStyle name="Normal 5 4 2 6 2 3" xfId="4390" xr:uid="{FC3A87EE-576E-4BB7-9148-2631D12C73D8}"/>
    <cellStyle name="Normal 5 4 2 6 3" xfId="873" xr:uid="{6769FB80-DCF8-4831-BAFB-E44181CFA15D}"/>
    <cellStyle name="Normal 5 4 2 6 4" xfId="874" xr:uid="{82C4B4C5-E888-4F52-8E37-85378ED5D6E8}"/>
    <cellStyle name="Normal 5 4 2 6 4 2" xfId="4591" xr:uid="{60FD6C79-2F05-4588-95BF-B75C1BDD3605}"/>
    <cellStyle name="Normal 5 4 2 6 4 3" xfId="4690" xr:uid="{76F2E201-AE24-4D1B-BB84-34096EEB1968}"/>
    <cellStyle name="Normal 5 4 2 6 4 4" xfId="4618" xr:uid="{9894B14E-C19F-4132-AE74-3CB344BC802A}"/>
    <cellStyle name="Normal 5 4 2 7" xfId="875" xr:uid="{518B2AA0-885B-4BBF-8E62-CDF834288689}"/>
    <cellStyle name="Normal 5 4 2 7 2" xfId="3869" xr:uid="{15DC584C-2517-48D0-A552-5731519590E2}"/>
    <cellStyle name="Normal 5 4 2 8" xfId="876" xr:uid="{D2C6F13B-F7B2-436B-8FCE-039D947C6179}"/>
    <cellStyle name="Normal 5 4 2 9" xfId="877" xr:uid="{EA676AF4-4615-4EC6-A694-9F29254BC956}"/>
    <cellStyle name="Normal 5 4 3" xfId="95" xr:uid="{B223BF99-B6A8-4445-B721-D095A3ED6A00}"/>
    <cellStyle name="Normal 5 4 3 2" xfId="96" xr:uid="{0686E9B3-575D-4577-9AFB-42AC885F78D0}"/>
    <cellStyle name="Normal 5 4 3 2 2" xfId="878" xr:uid="{E0B2103E-CF52-43BB-81D7-7E060CCA9C2C}"/>
    <cellStyle name="Normal 5 4 3 2 2 2" xfId="879" xr:uid="{24AA9691-1365-47B2-B6A4-64A90C900AEF}"/>
    <cellStyle name="Normal 5 4 3 2 2 2 2" xfId="3870" xr:uid="{9F4E3DAF-0D53-4202-B6FD-8104FE089451}"/>
    <cellStyle name="Normal 5 4 3 2 2 2 2 2" xfId="3871" xr:uid="{F8EF892F-2690-4A9D-8058-058FF89F8992}"/>
    <cellStyle name="Normal 5 4 3 2 2 2 3" xfId="3872" xr:uid="{93BFA489-59B5-4CC6-8F5D-4A483C9EA602}"/>
    <cellStyle name="Normal 5 4 3 2 2 3" xfId="880" xr:uid="{9AA154EF-7FC5-4DC4-8F51-F59109F064A2}"/>
    <cellStyle name="Normal 5 4 3 2 2 3 2" xfId="3873" xr:uid="{551C7872-9070-4857-92E5-A972D5F2A932}"/>
    <cellStyle name="Normal 5 4 3 2 2 4" xfId="881" xr:uid="{93D8601A-0D41-4C91-8438-9E024B70961B}"/>
    <cellStyle name="Normal 5 4 3 2 3" xfId="882" xr:uid="{B6562948-9A4E-44F1-AE11-9F164A513DFC}"/>
    <cellStyle name="Normal 5 4 3 2 3 2" xfId="883" xr:uid="{F24DBBE8-408C-4655-8CEF-37CDE9357C4D}"/>
    <cellStyle name="Normal 5 4 3 2 3 2 2" xfId="3874" xr:uid="{CBF28A39-017B-4917-81CA-0BC2E286BB4F}"/>
    <cellStyle name="Normal 5 4 3 2 3 3" xfId="884" xr:uid="{A78BFB7E-E352-4688-A115-D03D6457A9D3}"/>
    <cellStyle name="Normal 5 4 3 2 3 4" xfId="885" xr:uid="{5665492F-A89D-4893-8C22-A14642C537AE}"/>
    <cellStyle name="Normal 5 4 3 2 4" xfId="886" xr:uid="{AC799BB7-4359-4BC3-A114-5B2B9E610FC4}"/>
    <cellStyle name="Normal 5 4 3 2 4 2" xfId="3875" xr:uid="{D444F1BA-1481-43DD-92B9-542695C3A562}"/>
    <cellStyle name="Normal 5 4 3 2 5" xfId="887" xr:uid="{BB70F4BC-AA5D-4781-BAFC-DF3D0E494F81}"/>
    <cellStyle name="Normal 5 4 3 2 6" xfId="888" xr:uid="{B648B87B-B5C1-49EE-9AF5-7D334A68EC63}"/>
    <cellStyle name="Normal 5 4 3 3" xfId="889" xr:uid="{974DD682-5849-4917-AF37-72EC612D3FBB}"/>
    <cellStyle name="Normal 5 4 3 3 2" xfId="890" xr:uid="{3D6998C2-462C-482B-B372-AFF8739CD8FA}"/>
    <cellStyle name="Normal 5 4 3 3 2 2" xfId="891" xr:uid="{89E1288F-5DA2-45FC-880C-546E418C5094}"/>
    <cellStyle name="Normal 5 4 3 3 2 2 2" xfId="3876" xr:uid="{4FBE3AB5-8556-49F6-BB74-F30F38DBF7C2}"/>
    <cellStyle name="Normal 5 4 3 3 2 2 2 2" xfId="3877" xr:uid="{DC204274-8120-4942-BC92-6061E6194EC9}"/>
    <cellStyle name="Normal 5 4 3 3 2 2 3" xfId="3878" xr:uid="{DA5ADEF1-55F6-4FB3-984C-9BCF2B837D6A}"/>
    <cellStyle name="Normal 5 4 3 3 2 3" xfId="892" xr:uid="{47832695-142C-4B71-863E-6EE56EBCC951}"/>
    <cellStyle name="Normal 5 4 3 3 2 3 2" xfId="3879" xr:uid="{030F7D79-469D-4825-83A8-2D028B00CD0F}"/>
    <cellStyle name="Normal 5 4 3 3 2 4" xfId="893" xr:uid="{B10E3314-856A-4B0C-8EFF-3333ADBBBD5B}"/>
    <cellStyle name="Normal 5 4 3 3 3" xfId="894" xr:uid="{98414454-C7A0-4748-A3FE-B73D938AE6D2}"/>
    <cellStyle name="Normal 5 4 3 3 3 2" xfId="3880" xr:uid="{2E50E86E-76BC-4B69-8C1C-F79D8E055C91}"/>
    <cellStyle name="Normal 5 4 3 3 3 2 2" xfId="3881" xr:uid="{A87980ED-70A9-4BD1-9CFA-176DDDD298ED}"/>
    <cellStyle name="Normal 5 4 3 3 3 3" xfId="3882" xr:uid="{55A1D6DE-2E8D-4E6B-BF28-CF2FB815EC3F}"/>
    <cellStyle name="Normal 5 4 3 3 4" xfId="895" xr:uid="{2EE9659A-570F-4E76-B91E-5D9476A8D740}"/>
    <cellStyle name="Normal 5 4 3 3 4 2" xfId="3883" xr:uid="{9D0B95AF-7886-4EB6-ADA3-C22B06F52BD5}"/>
    <cellStyle name="Normal 5 4 3 3 5" xfId="896" xr:uid="{6DE8E7D4-D961-4008-ABF0-8C56D0B4D864}"/>
    <cellStyle name="Normal 5 4 3 4" xfId="897" xr:uid="{A5117A7D-BAA7-404F-9A86-15A372B44AEE}"/>
    <cellStyle name="Normal 5 4 3 4 2" xfId="898" xr:uid="{BB93774D-B9A5-4F81-BEDD-3F9256AC2654}"/>
    <cellStyle name="Normal 5 4 3 4 2 2" xfId="3884" xr:uid="{EAA0F6D6-C7A0-43DA-9F83-B8E655937902}"/>
    <cellStyle name="Normal 5 4 3 4 2 2 2" xfId="3885" xr:uid="{3EBFE952-FF50-47AF-BEF0-E4484468183C}"/>
    <cellStyle name="Normal 5 4 3 4 2 3" xfId="3886" xr:uid="{A614778B-8437-4AF9-8D23-D0BB4B1F124F}"/>
    <cellStyle name="Normal 5 4 3 4 3" xfId="899" xr:uid="{E824FEF4-6E19-4C4B-A0F4-87D726AE7CC6}"/>
    <cellStyle name="Normal 5 4 3 4 3 2" xfId="3887" xr:uid="{50A2894D-6E92-45E2-BD02-661E63A3E108}"/>
    <cellStyle name="Normal 5 4 3 4 4" xfId="900" xr:uid="{C9EF2C09-1BE7-4831-BF71-E7A1871F94BA}"/>
    <cellStyle name="Normal 5 4 3 5" xfId="901" xr:uid="{4039408C-4A65-4F0D-A103-0D8D2510FC19}"/>
    <cellStyle name="Normal 5 4 3 5 2" xfId="902" xr:uid="{5F45DA1C-E479-462F-93FA-08B61ED7D739}"/>
    <cellStyle name="Normal 5 4 3 5 2 2" xfId="3888" xr:uid="{43256125-22FF-4D86-AEF6-067FC4170BF2}"/>
    <cellStyle name="Normal 5 4 3 5 3" xfId="903" xr:uid="{319671EE-89D7-442B-AD6C-8804946488DF}"/>
    <cellStyle name="Normal 5 4 3 5 4" xfId="904" xr:uid="{299FB501-EA60-40CF-AD4D-25423AF6F30B}"/>
    <cellStyle name="Normal 5 4 3 6" xfId="905" xr:uid="{0B4682BD-9BED-40CE-85DF-992240991E96}"/>
    <cellStyle name="Normal 5 4 3 6 2" xfId="3889" xr:uid="{43432E72-46FF-470F-89BC-CAE3C37CCA4E}"/>
    <cellStyle name="Normal 5 4 3 7" xfId="906" xr:uid="{4FD03566-0F0F-45D3-962F-41FFE89792E9}"/>
    <cellStyle name="Normal 5 4 3 8" xfId="907" xr:uid="{566C66E6-C3D0-4E40-BF88-858B0D43FA88}"/>
    <cellStyle name="Normal 5 4 4" xfId="97" xr:uid="{532E1C85-21C4-49D3-A775-B6FB6F7D5715}"/>
    <cellStyle name="Normal 5 4 4 2" xfId="908" xr:uid="{6EB7AC07-A306-4A3A-8DAB-5710E94B9E5F}"/>
    <cellStyle name="Normal 5 4 4 2 2" xfId="909" xr:uid="{7739B69F-D672-4C51-BCC3-A95ED3110ED6}"/>
    <cellStyle name="Normal 5 4 4 2 2 2" xfId="910" xr:uid="{E05D24CD-D94F-4E91-B3E8-DBC3E8FBE7BF}"/>
    <cellStyle name="Normal 5 4 4 2 2 2 2" xfId="3890" xr:uid="{C5E077AF-79F6-46C9-BBC6-4A703F190848}"/>
    <cellStyle name="Normal 5 4 4 2 2 3" xfId="911" xr:uid="{8EA54F97-FA99-4A6D-A06B-B493AD318FCE}"/>
    <cellStyle name="Normal 5 4 4 2 2 4" xfId="912" xr:uid="{35B82FE2-F751-4E4E-B107-C953419862DE}"/>
    <cellStyle name="Normal 5 4 4 2 3" xfId="913" xr:uid="{2B2761AA-2F64-4CE5-BE26-3743587A2038}"/>
    <cellStyle name="Normal 5 4 4 2 3 2" xfId="3891" xr:uid="{9097469F-EDB1-476A-8E04-A80EE2D2CF04}"/>
    <cellStyle name="Normal 5 4 4 2 4" xfId="914" xr:uid="{E07E213A-BA1D-426D-AD61-061DCA778474}"/>
    <cellStyle name="Normal 5 4 4 2 5" xfId="915" xr:uid="{46E8936E-14C7-4625-ADAC-D90BE53C62B1}"/>
    <cellStyle name="Normal 5 4 4 3" xfId="916" xr:uid="{0B644FCD-2451-4865-B85A-66C1BEA20EA5}"/>
    <cellStyle name="Normal 5 4 4 3 2" xfId="917" xr:uid="{FFD8434B-2F72-45E9-A395-F87863DEB588}"/>
    <cellStyle name="Normal 5 4 4 3 2 2" xfId="3892" xr:uid="{A11791DD-A334-4ED8-9EE9-05ED4F0D26BD}"/>
    <cellStyle name="Normal 5 4 4 3 3" xfId="918" xr:uid="{EE27E8D8-C577-4DBD-B056-EC3BF289DFC9}"/>
    <cellStyle name="Normal 5 4 4 3 4" xfId="919" xr:uid="{5F8A048E-28BD-49EA-8DFE-AF4AB468E7E4}"/>
    <cellStyle name="Normal 5 4 4 4" xfId="920" xr:uid="{95C14F4C-F3FF-4BEF-BE07-9E4FE8DB6239}"/>
    <cellStyle name="Normal 5 4 4 4 2" xfId="921" xr:uid="{FDBB723B-C9A6-48F8-AF34-91FF4FE7B4EC}"/>
    <cellStyle name="Normal 5 4 4 4 3" xfId="922" xr:uid="{3A535326-2486-4279-B2F1-029E0C737112}"/>
    <cellStyle name="Normal 5 4 4 4 4" xfId="923" xr:uid="{37384BEC-7342-4C29-AFBF-351E766FD26C}"/>
    <cellStyle name="Normal 5 4 4 5" xfId="924" xr:uid="{4D50030E-24DD-4F7D-8E21-AD34E7BA1EE0}"/>
    <cellStyle name="Normal 5 4 4 6" xfId="925" xr:uid="{F325F084-1925-4407-BAEB-173B380A18D3}"/>
    <cellStyle name="Normal 5 4 4 7" xfId="926" xr:uid="{53913C63-9404-482E-B922-B47CEB227053}"/>
    <cellStyle name="Normal 5 4 5" xfId="927" xr:uid="{19181D17-052C-425D-9D23-9CF85BED94E3}"/>
    <cellStyle name="Normal 5 4 5 2" xfId="928" xr:uid="{B181CAF3-094B-4186-9440-1A00DBF47561}"/>
    <cellStyle name="Normal 5 4 5 2 2" xfId="929" xr:uid="{7F1E9B7A-25FA-4C29-82D1-42860B031D10}"/>
    <cellStyle name="Normal 5 4 5 2 2 2" xfId="3893" xr:uid="{E2540A89-BABC-458F-B547-F922AAF233AC}"/>
    <cellStyle name="Normal 5 4 5 2 2 2 2" xfId="3894" xr:uid="{F3603553-9720-46E9-B6FB-9522A3BA3882}"/>
    <cellStyle name="Normal 5 4 5 2 2 3" xfId="3895" xr:uid="{A4B95600-2FDC-4C15-AE83-3EAE25DA0238}"/>
    <cellStyle name="Normal 5 4 5 2 3" xfId="930" xr:uid="{114DA033-AD58-40FF-B431-C5C422CEC110}"/>
    <cellStyle name="Normal 5 4 5 2 3 2" xfId="3896" xr:uid="{F6BBA778-337B-4FC0-8E00-A8CACED04C3E}"/>
    <cellStyle name="Normal 5 4 5 2 4" xfId="931" xr:uid="{F14CA253-82C0-4ADE-B4E5-F6B541A665E4}"/>
    <cellStyle name="Normal 5 4 5 3" xfId="932" xr:uid="{D463A34F-1A3C-43F9-9F75-CBE78A94F6E6}"/>
    <cellStyle name="Normal 5 4 5 3 2" xfId="933" xr:uid="{D7D1DDF7-6D3F-47C6-9E85-9644D3D1D3FC}"/>
    <cellStyle name="Normal 5 4 5 3 2 2" xfId="3897" xr:uid="{C11DCF11-437E-4F83-814C-096C5468FF2E}"/>
    <cellStyle name="Normal 5 4 5 3 3" xfId="934" xr:uid="{6578375F-F3FF-48B5-972E-36228061EF92}"/>
    <cellStyle name="Normal 5 4 5 3 4" xfId="935" xr:uid="{01BB4FE2-E8FC-44D1-BCB2-FC685937F3C3}"/>
    <cellStyle name="Normal 5 4 5 4" xfId="936" xr:uid="{7B1A973D-9CF1-4EFB-9F61-26D466F332A5}"/>
    <cellStyle name="Normal 5 4 5 4 2" xfId="3898" xr:uid="{669E384A-8C67-4724-AAD5-D63ADD12D6E6}"/>
    <cellStyle name="Normal 5 4 5 5" xfId="937" xr:uid="{2A7F94B9-EFB9-4AB3-B0E6-3942FFBA07C7}"/>
    <cellStyle name="Normal 5 4 5 6" xfId="938" xr:uid="{1E87BDF7-B0CD-48C7-AF5D-E15CEFFCC4B7}"/>
    <cellStyle name="Normal 5 4 6" xfId="939" xr:uid="{FA074B6E-2B4F-492D-A650-AB000859174B}"/>
    <cellStyle name="Normal 5 4 6 2" xfId="940" xr:uid="{16FD7AED-4326-492D-8531-EF047F2D7371}"/>
    <cellStyle name="Normal 5 4 6 2 2" xfId="941" xr:uid="{A19E97D3-82E7-452E-8589-799C42447858}"/>
    <cellStyle name="Normal 5 4 6 2 2 2" xfId="3899" xr:uid="{0E2E5E92-B014-43C4-8D98-C25A5FD4071D}"/>
    <cellStyle name="Normal 5 4 6 2 3" xfId="942" xr:uid="{4E2069DC-2020-43DB-AA0B-398E31D5B4C5}"/>
    <cellStyle name="Normal 5 4 6 2 4" xfId="943" xr:uid="{4E38FA63-98DD-4B97-AB14-EC3F7AB77C11}"/>
    <cellStyle name="Normal 5 4 6 3" xfId="944" xr:uid="{44A2043E-4719-4C12-A8AA-9E7D0550F371}"/>
    <cellStyle name="Normal 5 4 6 3 2" xfId="3900" xr:uid="{C4F3C997-75C9-4BD7-9B9F-2D0BE1B11117}"/>
    <cellStyle name="Normal 5 4 6 4" xfId="945" xr:uid="{3D5076A2-DBC2-48D9-98A0-B3FA069E1FD3}"/>
    <cellStyle name="Normal 5 4 6 5" xfId="946" xr:uid="{1E73D235-AB0A-40AD-9DE0-69E6D91A04F8}"/>
    <cellStyle name="Normal 5 4 7" xfId="947" xr:uid="{0A3E4423-0B92-48F1-A050-AFF2CA792584}"/>
    <cellStyle name="Normal 5 4 7 2" xfId="948" xr:uid="{8642FA2D-FDBD-4D94-8BA8-08502DAEABBF}"/>
    <cellStyle name="Normal 5 4 7 2 2" xfId="3901" xr:uid="{1D2CAB00-11AF-4B5A-85B6-855F62831BB9}"/>
    <cellStyle name="Normal 5 4 7 2 3" xfId="4389" xr:uid="{5A4AD4C4-79C7-47D3-A70D-2165AD70DABA}"/>
    <cellStyle name="Normal 5 4 7 3" xfId="949" xr:uid="{2BFFD893-68D4-41A2-A23A-FB9DB3EDDBFE}"/>
    <cellStyle name="Normal 5 4 7 4" xfId="950" xr:uid="{B4464CBC-8DB9-492C-B80A-F42210FC3EEC}"/>
    <cellStyle name="Normal 5 4 7 4 2" xfId="4590" xr:uid="{C33C880B-E36B-4212-97B2-4683A9367F09}"/>
    <cellStyle name="Normal 5 4 7 4 3" xfId="4691" xr:uid="{FF97DDF3-7B60-4385-9B41-C292B85AFF89}"/>
    <cellStyle name="Normal 5 4 7 4 4" xfId="4617" xr:uid="{ECDEEE71-BC1D-4064-B317-9FC86242A947}"/>
    <cellStyle name="Normal 5 4 8" xfId="951" xr:uid="{9CD14D11-D535-4E03-A1C4-1181C7DAF737}"/>
    <cellStyle name="Normal 5 4 8 2" xfId="952" xr:uid="{12F5E1CA-710D-4D74-B9D5-1DBBE1ECA9DE}"/>
    <cellStyle name="Normal 5 4 8 3" xfId="953" xr:uid="{3767B1DC-3BC3-4505-856A-1E602D2F165D}"/>
    <cellStyle name="Normal 5 4 8 4" xfId="954" xr:uid="{6B562356-BC28-44C7-97E0-F906B2052DAF}"/>
    <cellStyle name="Normal 5 4 9" xfId="955" xr:uid="{D05AF255-917C-4C55-9FBE-2E92E6F4F2BD}"/>
    <cellStyle name="Normal 5 5" xfId="98" xr:uid="{03D52F45-21A2-4646-AA74-B6C85D8523EE}"/>
    <cellStyle name="Normal 5 5 10" xfId="956" xr:uid="{C8ACC9CE-0637-4BE7-ACB1-A4004BADAC91}"/>
    <cellStyle name="Normal 5 5 11" xfId="957" xr:uid="{E2917776-8648-405F-B387-1D4E3380DE75}"/>
    <cellStyle name="Normal 5 5 2" xfId="99" xr:uid="{3708E287-F0D8-479B-8402-8513900AD2FC}"/>
    <cellStyle name="Normal 5 5 2 2" xfId="100" xr:uid="{1C67ABDB-B333-4A90-9C7D-FDB65B9E1E79}"/>
    <cellStyle name="Normal 5 5 2 2 2" xfId="958" xr:uid="{444FEEE2-DFDB-4F45-8A9E-915C0DB097AE}"/>
    <cellStyle name="Normal 5 5 2 2 2 2" xfId="959" xr:uid="{4E341A5A-23C7-4CC4-A594-597958FC9F5E}"/>
    <cellStyle name="Normal 5 5 2 2 2 2 2" xfId="960" xr:uid="{A53779EF-6D6F-4928-96F0-FD6088A77A5B}"/>
    <cellStyle name="Normal 5 5 2 2 2 2 2 2" xfId="3902" xr:uid="{BF449EC4-F7F5-4726-BE19-8972EC80DEC8}"/>
    <cellStyle name="Normal 5 5 2 2 2 2 3" xfId="961" xr:uid="{131E042C-E897-4A16-AE44-517444D00625}"/>
    <cellStyle name="Normal 5 5 2 2 2 2 4" xfId="962" xr:uid="{1DD6BDF6-084F-45FA-9383-6D9FCE5B931A}"/>
    <cellStyle name="Normal 5 5 2 2 2 3" xfId="963" xr:uid="{960E994F-E6CE-4AFF-8EAC-BB10F3C10742}"/>
    <cellStyle name="Normal 5 5 2 2 2 3 2" xfId="964" xr:uid="{762204C5-3572-448D-B24E-5B4E961C7EB5}"/>
    <cellStyle name="Normal 5 5 2 2 2 3 3" xfId="965" xr:uid="{0C50BACC-D901-4F3A-9E4C-9E6D73686A94}"/>
    <cellStyle name="Normal 5 5 2 2 2 3 4" xfId="966" xr:uid="{55E74C5E-DF2C-4DF4-BA94-D5B1B1D627B1}"/>
    <cellStyle name="Normal 5 5 2 2 2 4" xfId="967" xr:uid="{03E14A23-DCF3-45CA-B7D0-532B18B0AB62}"/>
    <cellStyle name="Normal 5 5 2 2 2 5" xfId="968" xr:uid="{9182E674-C0DE-4F79-B69A-114BB8EC438C}"/>
    <cellStyle name="Normal 5 5 2 2 2 6" xfId="969" xr:uid="{ED534330-2237-489F-8D10-B79468480D41}"/>
    <cellStyle name="Normal 5 5 2 2 3" xfId="970" xr:uid="{CBB155C8-5458-4610-8DE9-3F3031AC7818}"/>
    <cellStyle name="Normal 5 5 2 2 3 2" xfId="971" xr:uid="{4D8D9DD0-7BC7-4180-A6F4-2FB1EB00C400}"/>
    <cellStyle name="Normal 5 5 2 2 3 2 2" xfId="972" xr:uid="{06703527-27E2-4A30-8781-4E7FDFADDA57}"/>
    <cellStyle name="Normal 5 5 2 2 3 2 3" xfId="973" xr:uid="{625E8271-F793-47AC-8C5F-07DDCF6ABBCB}"/>
    <cellStyle name="Normal 5 5 2 2 3 2 4" xfId="974" xr:uid="{38FF8980-19A7-494A-BADF-8169B30B169B}"/>
    <cellStyle name="Normal 5 5 2 2 3 3" xfId="975" xr:uid="{E811DA1B-AA39-428A-B577-CDFB3D7648E2}"/>
    <cellStyle name="Normal 5 5 2 2 3 4" xfId="976" xr:uid="{7EFBFA03-3AFD-4EE7-942B-53E986429211}"/>
    <cellStyle name="Normal 5 5 2 2 3 5" xfId="977" xr:uid="{4C126057-3A1B-41CC-88A9-4F70473175FA}"/>
    <cellStyle name="Normal 5 5 2 2 4" xfId="978" xr:uid="{F7E3C479-3033-4B28-A05D-FE357C6DC742}"/>
    <cellStyle name="Normal 5 5 2 2 4 2" xfId="979" xr:uid="{088509E0-AFCC-4571-A13C-0A55EC297452}"/>
    <cellStyle name="Normal 5 5 2 2 4 3" xfId="980" xr:uid="{ED217C05-6198-4DC1-ABA1-A89A33831E6A}"/>
    <cellStyle name="Normal 5 5 2 2 4 4" xfId="981" xr:uid="{206FDBAC-EEC8-4EC7-B13A-8BD1C517E50E}"/>
    <cellStyle name="Normal 5 5 2 2 5" xfId="982" xr:uid="{9A414AD7-63B2-4833-B37E-4F6AAFA9D8C1}"/>
    <cellStyle name="Normal 5 5 2 2 5 2" xfId="983" xr:uid="{8EA029B5-6D6E-42F5-8B0B-D5DB424B2669}"/>
    <cellStyle name="Normal 5 5 2 2 5 3" xfId="984" xr:uid="{6DE58B44-B93E-446E-A3CE-2E9590F0A977}"/>
    <cellStyle name="Normal 5 5 2 2 5 4" xfId="985" xr:uid="{9DE98AF8-C85E-4E1F-BCBE-F3601CEF6783}"/>
    <cellStyle name="Normal 5 5 2 2 6" xfId="986" xr:uid="{1807C35C-A7AC-4890-9115-9946DEA0F9F1}"/>
    <cellStyle name="Normal 5 5 2 2 7" xfId="987" xr:uid="{E7CB6505-A917-4066-B1E9-CDDA171ECBAA}"/>
    <cellStyle name="Normal 5 5 2 2 8" xfId="988" xr:uid="{0B31F9CD-9DD7-4268-8F67-18160E57070A}"/>
    <cellStyle name="Normal 5 5 2 3" xfId="989" xr:uid="{9F706DAA-1756-436B-B09A-5C0D5DEF07E3}"/>
    <cellStyle name="Normal 5 5 2 3 2" xfId="990" xr:uid="{1EFBF2A2-7764-4E0E-80A2-5D96EFA9E11F}"/>
    <cellStyle name="Normal 5 5 2 3 2 2" xfId="991" xr:uid="{2EE0914A-DD2E-4CED-BBF1-AFAB551F11B1}"/>
    <cellStyle name="Normal 5 5 2 3 2 2 2" xfId="3903" xr:uid="{B9774854-9D08-4B97-A426-389B08000F6B}"/>
    <cellStyle name="Normal 5 5 2 3 2 2 2 2" xfId="3904" xr:uid="{2137CC2B-5ACF-4761-99C8-DADD04C2B874}"/>
    <cellStyle name="Normal 5 5 2 3 2 2 3" xfId="3905" xr:uid="{9EF51339-FED9-46F3-8DCB-071D95492E45}"/>
    <cellStyle name="Normal 5 5 2 3 2 3" xfId="992" xr:uid="{9985A494-C407-483F-9B26-574FD13AC960}"/>
    <cellStyle name="Normal 5 5 2 3 2 3 2" xfId="3906" xr:uid="{339DE506-4FD3-4A10-99F4-984EF545F2AE}"/>
    <cellStyle name="Normal 5 5 2 3 2 4" xfId="993" xr:uid="{0B5C81BD-D2A2-4292-95E3-B6A3DD197FCE}"/>
    <cellStyle name="Normal 5 5 2 3 3" xfId="994" xr:uid="{7BAC919B-3060-46E9-8A6A-06AD8EDB3EB5}"/>
    <cellStyle name="Normal 5 5 2 3 3 2" xfId="995" xr:uid="{D916177E-4C58-46CC-8FC3-6A264C0D1998}"/>
    <cellStyle name="Normal 5 5 2 3 3 2 2" xfId="3907" xr:uid="{06030E37-0B39-4A42-854E-63E38D0BC341}"/>
    <cellStyle name="Normal 5 5 2 3 3 3" xfId="996" xr:uid="{8249B0E9-A859-4316-8BAB-B6C16792E00A}"/>
    <cellStyle name="Normal 5 5 2 3 3 4" xfId="997" xr:uid="{63EBB0F9-C540-4A29-B138-2F8D35617F6C}"/>
    <cellStyle name="Normal 5 5 2 3 4" xfId="998" xr:uid="{91CB85AD-4378-4A57-9758-5E0B8BA98EB4}"/>
    <cellStyle name="Normal 5 5 2 3 4 2" xfId="3908" xr:uid="{3876E5AD-3ADC-42B4-AA94-D0E2CC7964C8}"/>
    <cellStyle name="Normal 5 5 2 3 5" xfId="999" xr:uid="{84A68ECF-E2AD-4730-A27D-220CD7353AAA}"/>
    <cellStyle name="Normal 5 5 2 3 6" xfId="1000" xr:uid="{B3647DC5-CD63-4B91-BABA-967EAF940B2F}"/>
    <cellStyle name="Normal 5 5 2 4" xfId="1001" xr:uid="{EC2BE432-5EBA-4CBF-8444-A88284313D6D}"/>
    <cellStyle name="Normal 5 5 2 4 2" xfId="1002" xr:uid="{51DB1AA6-75DE-4D4C-93FE-E97711DC3EEB}"/>
    <cellStyle name="Normal 5 5 2 4 2 2" xfId="1003" xr:uid="{01FFE091-98BE-46F9-AA93-2D0C90CF9408}"/>
    <cellStyle name="Normal 5 5 2 4 2 2 2" xfId="3909" xr:uid="{F6D6997C-55C1-4D99-9B21-FA6DE85DCF43}"/>
    <cellStyle name="Normal 5 5 2 4 2 3" xfId="1004" xr:uid="{7C91DD2E-F8DE-4518-A48E-90BF396DC8FF}"/>
    <cellStyle name="Normal 5 5 2 4 2 4" xfId="1005" xr:uid="{208677A5-5FDA-4064-A8AB-5ADF51B1F969}"/>
    <cellStyle name="Normal 5 5 2 4 3" xfId="1006" xr:uid="{35B752FC-CCD9-4D4D-99BA-9E11B885DDA2}"/>
    <cellStyle name="Normal 5 5 2 4 3 2" xfId="3910" xr:uid="{E12A51F8-9E3C-4BAE-A715-176F59B8D4FA}"/>
    <cellStyle name="Normal 5 5 2 4 4" xfId="1007" xr:uid="{4454617E-1039-41BD-834E-E6607FF16651}"/>
    <cellStyle name="Normal 5 5 2 4 5" xfId="1008" xr:uid="{E7CF7507-D107-45C8-B1BC-F41953FD311C}"/>
    <cellStyle name="Normal 5 5 2 5" xfId="1009" xr:uid="{1C608C5C-F0F2-451F-9ECF-F3B4E745F034}"/>
    <cellStyle name="Normal 5 5 2 5 2" xfId="1010" xr:uid="{0227D48A-CA30-4B62-BE2B-5C497C78BB50}"/>
    <cellStyle name="Normal 5 5 2 5 2 2" xfId="3911" xr:uid="{F696E920-655F-409A-A8A8-FD1B9E880F46}"/>
    <cellStyle name="Normal 5 5 2 5 3" xfId="1011" xr:uid="{1A962D0E-600C-4709-9425-F2800283680B}"/>
    <cellStyle name="Normal 5 5 2 5 4" xfId="1012" xr:uid="{133F6E9C-E908-4A79-B9BC-D3A77FB4978A}"/>
    <cellStyle name="Normal 5 5 2 6" xfId="1013" xr:uid="{409938D4-C21A-4036-9AC9-54140BE6A9FF}"/>
    <cellStyle name="Normal 5 5 2 6 2" xfId="1014" xr:uid="{E31F4AA6-DF58-499E-82EC-DFE70C40D743}"/>
    <cellStyle name="Normal 5 5 2 6 3" xfId="1015" xr:uid="{1E9C48A3-B748-4A2D-A3A7-15EF6B083B55}"/>
    <cellStyle name="Normal 5 5 2 6 4" xfId="1016" xr:uid="{6B79C794-DF38-435E-AA45-13F73F29AF5E}"/>
    <cellStyle name="Normal 5 5 2 7" xfId="1017" xr:uid="{8F351715-9919-439C-9B37-80703B03071F}"/>
    <cellStyle name="Normal 5 5 2 8" xfId="1018" xr:uid="{15ECD4E1-15C8-4F78-A0AE-C1D8B05E442C}"/>
    <cellStyle name="Normal 5 5 2 9" xfId="1019" xr:uid="{FDA83EDD-A2F3-4578-BA77-03DD1D54ED1F}"/>
    <cellStyle name="Normal 5 5 3" xfId="101" xr:uid="{50A4724B-ACA9-4ED9-8162-3BF529C28B52}"/>
    <cellStyle name="Normal 5 5 3 2" xfId="102" xr:uid="{6CB5A5BD-DDCE-465A-97DC-5ADB96A970AF}"/>
    <cellStyle name="Normal 5 5 3 2 2" xfId="1020" xr:uid="{644717A3-9650-4798-9D01-F6038E9E9080}"/>
    <cellStyle name="Normal 5 5 3 2 2 2" xfId="1021" xr:uid="{67865D31-FBA5-4D32-8E49-929CD25C5E2B}"/>
    <cellStyle name="Normal 5 5 3 2 2 2 2" xfId="3912" xr:uid="{C21C3EA2-22A9-45FF-9372-17702CA773BC}"/>
    <cellStyle name="Normal 5 5 3 2 2 2 2 2" xfId="4475" xr:uid="{3EEF8190-AA94-452D-A66C-16468B3AC2FB}"/>
    <cellStyle name="Normal 5 5 3 2 2 2 3" xfId="4476" xr:uid="{3DEBAB81-0E5A-4EA2-88ED-32F206F233E4}"/>
    <cellStyle name="Normal 5 5 3 2 2 3" xfId="1022" xr:uid="{9E50E18D-4048-4E68-AB00-88690B64CF30}"/>
    <cellStyle name="Normal 5 5 3 2 2 3 2" xfId="4477" xr:uid="{6559FE01-63FA-41D1-8392-D6EA125F3389}"/>
    <cellStyle name="Normal 5 5 3 2 2 4" xfId="1023" xr:uid="{FB9B9019-603D-4E7C-86B1-F9964DF8C350}"/>
    <cellStyle name="Normal 5 5 3 2 3" xfId="1024" xr:uid="{0D529BAD-A252-4A1A-9368-9BA620D4E9FB}"/>
    <cellStyle name="Normal 5 5 3 2 3 2" xfId="1025" xr:uid="{4CD89257-DC07-4C5C-9C0B-4C4D1E427CF9}"/>
    <cellStyle name="Normal 5 5 3 2 3 2 2" xfId="4478" xr:uid="{B3CE1BEC-4713-4BAA-8CAB-F458C1332899}"/>
    <cellStyle name="Normal 5 5 3 2 3 3" xfId="1026" xr:uid="{69C385DF-F41A-4570-B4C7-5910E84F9726}"/>
    <cellStyle name="Normal 5 5 3 2 3 4" xfId="1027" xr:uid="{98E1C2BB-8C89-4D85-83F1-CF757977AA7B}"/>
    <cellStyle name="Normal 5 5 3 2 4" xfId="1028" xr:uid="{FFF32520-DA53-4BB6-906A-790CC525181A}"/>
    <cellStyle name="Normal 5 5 3 2 4 2" xfId="4479" xr:uid="{3A54AB58-1629-48BA-B532-5BA36BD82776}"/>
    <cellStyle name="Normal 5 5 3 2 5" xfId="1029" xr:uid="{14F5CD0C-C554-4339-805A-71609532E91E}"/>
    <cellStyle name="Normal 5 5 3 2 6" xfId="1030" xr:uid="{3A633E4E-9B20-4B91-8590-2AD9ACC9B5BB}"/>
    <cellStyle name="Normal 5 5 3 3" xfId="1031" xr:uid="{3224F390-7074-4269-80AE-D316F860C156}"/>
    <cellStyle name="Normal 5 5 3 3 2" xfId="1032" xr:uid="{20F1C9AE-7242-401E-BC48-6F07BDEA64DC}"/>
    <cellStyle name="Normal 5 5 3 3 2 2" xfId="1033" xr:uid="{C3F2DE03-8A99-4692-A6EB-C4DCE480682F}"/>
    <cellStyle name="Normal 5 5 3 3 2 2 2" xfId="4480" xr:uid="{13394ACB-1E6C-4739-A481-FBF84984B277}"/>
    <cellStyle name="Normal 5 5 3 3 2 3" xfId="1034" xr:uid="{311A18DA-E152-4376-A020-E67B3F75B4CC}"/>
    <cellStyle name="Normal 5 5 3 3 2 4" xfId="1035" xr:uid="{9D54D1E6-8C42-4501-AB84-160A6A11F042}"/>
    <cellStyle name="Normal 5 5 3 3 3" xfId="1036" xr:uid="{F6E043EE-B9AF-4CA1-80CC-5BF3E3BAF786}"/>
    <cellStyle name="Normal 5 5 3 3 3 2" xfId="4481" xr:uid="{93C5465E-166F-4670-8E15-45065DFC01D7}"/>
    <cellStyle name="Normal 5 5 3 3 4" xfId="1037" xr:uid="{7F73E000-C22C-445E-B317-A9BB83A3A19A}"/>
    <cellStyle name="Normal 5 5 3 3 5" xfId="1038" xr:uid="{AE0C1212-CD26-4973-94B0-3A9F9CFA6C47}"/>
    <cellStyle name="Normal 5 5 3 4" xfId="1039" xr:uid="{F42152FB-2CC2-41BC-8137-A4149491C91D}"/>
    <cellStyle name="Normal 5 5 3 4 2" xfId="1040" xr:uid="{77EC3266-CD7A-460D-B5AB-EF5276C644A1}"/>
    <cellStyle name="Normal 5 5 3 4 2 2" xfId="4482" xr:uid="{9ACA7B4F-E862-4D36-B519-849EED7ADFEE}"/>
    <cellStyle name="Normal 5 5 3 4 3" xfId="1041" xr:uid="{948386D5-6F31-4A08-B258-A8E341DD6EF4}"/>
    <cellStyle name="Normal 5 5 3 4 4" xfId="1042" xr:uid="{E628C11B-F0B1-425F-BCAA-DF92071A5CDD}"/>
    <cellStyle name="Normal 5 5 3 5" xfId="1043" xr:uid="{DB1E7D81-14BB-44BF-BC32-F987B2642251}"/>
    <cellStyle name="Normal 5 5 3 5 2" xfId="1044" xr:uid="{317AF528-024E-47AF-8474-2428B4F207AB}"/>
    <cellStyle name="Normal 5 5 3 5 3" xfId="1045" xr:uid="{59916498-69B6-47B0-BE92-B2449FF590C1}"/>
    <cellStyle name="Normal 5 5 3 5 4" xfId="1046" xr:uid="{E0BB1FFC-12D9-453A-90F2-3BA3FE540252}"/>
    <cellStyle name="Normal 5 5 3 6" xfId="1047" xr:uid="{7C34C6E4-EC35-457B-95DA-D2A0CB600499}"/>
    <cellStyle name="Normal 5 5 3 7" xfId="1048" xr:uid="{3CE95980-A468-4EB9-8284-532539C53490}"/>
    <cellStyle name="Normal 5 5 3 8" xfId="1049" xr:uid="{38A293BF-9215-4F57-BB3F-E48C2000B747}"/>
    <cellStyle name="Normal 5 5 4" xfId="103" xr:uid="{AEBD8C04-0C19-4A4B-B3AC-FBB71FBC49B1}"/>
    <cellStyle name="Normal 5 5 4 2" xfId="1050" xr:uid="{340183C0-83DD-4170-8603-69AD9EC49E5B}"/>
    <cellStyle name="Normal 5 5 4 2 2" xfId="1051" xr:uid="{DD6BCDDB-A11D-4574-94A7-894A465E0B9B}"/>
    <cellStyle name="Normal 5 5 4 2 2 2" xfId="1052" xr:uid="{ACBE0690-FF27-4932-A1DE-53BA68392B7C}"/>
    <cellStyle name="Normal 5 5 4 2 2 2 2" xfId="3913" xr:uid="{FA37B3D1-4533-4D3D-9CC3-29830DC900AD}"/>
    <cellStyle name="Normal 5 5 4 2 2 3" xfId="1053" xr:uid="{0CDA7E9E-EDC6-4D00-BE50-BE9FBEEADC00}"/>
    <cellStyle name="Normal 5 5 4 2 2 4" xfId="1054" xr:uid="{DDB42B12-4B88-4F4A-88C7-921B295B2B3B}"/>
    <cellStyle name="Normal 5 5 4 2 3" xfId="1055" xr:uid="{5F25204C-0AEC-4BE1-A262-C6EB87F934D3}"/>
    <cellStyle name="Normal 5 5 4 2 3 2" xfId="3914" xr:uid="{D8D80AEE-A4E0-4674-A74A-EDABEC9D99D6}"/>
    <cellStyle name="Normal 5 5 4 2 4" xfId="1056" xr:uid="{6239C54C-FF7D-455E-BE80-BF5BF9D66A5B}"/>
    <cellStyle name="Normal 5 5 4 2 5" xfId="1057" xr:uid="{AAAF4229-448A-4494-AAA8-AC045371DB71}"/>
    <cellStyle name="Normal 5 5 4 3" xfId="1058" xr:uid="{0CA35979-C415-4E8D-8F6A-B050FB2031F7}"/>
    <cellStyle name="Normal 5 5 4 3 2" xfId="1059" xr:uid="{F29DF05F-74E6-4288-87B5-42DECFEDD2F6}"/>
    <cellStyle name="Normal 5 5 4 3 2 2" xfId="3915" xr:uid="{80E2670E-E3D0-4AF3-BDEE-3C56DCDF4FEA}"/>
    <cellStyle name="Normal 5 5 4 3 3" xfId="1060" xr:uid="{65F4FE8C-BC36-49F1-9762-E39056001E51}"/>
    <cellStyle name="Normal 5 5 4 3 4" xfId="1061" xr:uid="{D497079A-1C71-4467-8031-D41CE0544222}"/>
    <cellStyle name="Normal 5 5 4 4" xfId="1062" xr:uid="{B40DB603-1A09-458C-9583-ECCD1F40FB34}"/>
    <cellStyle name="Normal 5 5 4 4 2" xfId="1063" xr:uid="{A045544A-4041-48FA-8859-0CBB01467A04}"/>
    <cellStyle name="Normal 5 5 4 4 3" xfId="1064" xr:uid="{0EFD520A-F9FA-4B79-8E5B-76B1410E7E20}"/>
    <cellStyle name="Normal 5 5 4 4 4" xfId="1065" xr:uid="{C8A0A8B4-7042-43C5-8FCD-863B607702EE}"/>
    <cellStyle name="Normal 5 5 4 5" xfId="1066" xr:uid="{2A75A0EE-A78E-4CB8-AA7E-CE23C6D7CBBD}"/>
    <cellStyle name="Normal 5 5 4 6" xfId="1067" xr:uid="{84CE08FD-25C0-4269-9BEA-E50F2B17604D}"/>
    <cellStyle name="Normal 5 5 4 7" xfId="1068" xr:uid="{FE99FD97-59D1-4D16-8F2C-38829DB0C677}"/>
    <cellStyle name="Normal 5 5 5" xfId="1069" xr:uid="{A884B52D-B206-4A27-B0CC-7DDD286CE229}"/>
    <cellStyle name="Normal 5 5 5 2" xfId="1070" xr:uid="{A0BE2C7D-C7C9-4186-89F3-F1FFE4D439B6}"/>
    <cellStyle name="Normal 5 5 5 2 2" xfId="1071" xr:uid="{29E3585C-076A-480B-B4D9-26F941CAF6B8}"/>
    <cellStyle name="Normal 5 5 5 2 2 2" xfId="3916" xr:uid="{E0FF117A-44B6-4942-A792-CE7E9F3C88B1}"/>
    <cellStyle name="Normal 5 5 5 2 3" xfId="1072" xr:uid="{3BB32BE1-D0CA-407D-935E-E136B385B753}"/>
    <cellStyle name="Normal 5 5 5 2 4" xfId="1073" xr:uid="{2DE3C058-5750-4432-B85E-AF2208E124A0}"/>
    <cellStyle name="Normal 5 5 5 3" xfId="1074" xr:uid="{518020AC-8F13-44B1-9A22-03E56ED57B5B}"/>
    <cellStyle name="Normal 5 5 5 3 2" xfId="1075" xr:uid="{78F6923C-4B9E-40C6-9C31-E8D14FCA9C79}"/>
    <cellStyle name="Normal 5 5 5 3 3" xfId="1076" xr:uid="{C3ECC4F9-E14F-4B62-BAC1-52C0709C2DCC}"/>
    <cellStyle name="Normal 5 5 5 3 4" xfId="1077" xr:uid="{88E63F74-B11C-4A59-B1F3-E44D195A0869}"/>
    <cellStyle name="Normal 5 5 5 4" xfId="1078" xr:uid="{17C3BD3C-25FD-45DD-A140-AF9E6D1A8BD2}"/>
    <cellStyle name="Normal 5 5 5 5" xfId="1079" xr:uid="{99948914-A19E-4B31-AAF6-D43ABF74149E}"/>
    <cellStyle name="Normal 5 5 5 6" xfId="1080" xr:uid="{11C60BF9-89C0-45E7-86F3-1418964AEB62}"/>
    <cellStyle name="Normal 5 5 6" xfId="1081" xr:uid="{8B51F179-1F20-42CF-AA27-32DCEA7D232F}"/>
    <cellStyle name="Normal 5 5 6 2" xfId="1082" xr:uid="{F5B44169-CF65-408A-A343-F62FBA5CBB8D}"/>
    <cellStyle name="Normal 5 5 6 2 2" xfId="1083" xr:uid="{AA04043B-0416-4B9B-BC7E-89A6312D296F}"/>
    <cellStyle name="Normal 5 5 6 2 3" xfId="1084" xr:uid="{1C8E96FC-D054-4613-906B-FBF4E972EBEE}"/>
    <cellStyle name="Normal 5 5 6 2 4" xfId="1085" xr:uid="{378BE6B5-D5F8-4007-859C-1C4A2D81C996}"/>
    <cellStyle name="Normal 5 5 6 3" xfId="1086" xr:uid="{DD3B618C-E826-49E7-8A7B-23C241598B1E}"/>
    <cellStyle name="Normal 5 5 6 4" xfId="1087" xr:uid="{BBB94172-EA37-4039-ABD3-58E08FA75373}"/>
    <cellStyle name="Normal 5 5 6 5" xfId="1088" xr:uid="{7CCA3BE5-CF73-45CA-A0F7-7B001FCA7468}"/>
    <cellStyle name="Normal 5 5 7" xfId="1089" xr:uid="{2CAE544D-00C0-4DA8-B28D-D07DFB1581BE}"/>
    <cellStyle name="Normal 5 5 7 2" xfId="1090" xr:uid="{03DC2672-1D57-4A03-BB8F-35B9D8704E45}"/>
    <cellStyle name="Normal 5 5 7 3" xfId="1091" xr:uid="{2EA29DB1-ADD1-4D73-895A-39CFBF5152E6}"/>
    <cellStyle name="Normal 5 5 7 4" xfId="1092" xr:uid="{A4517C47-0FDE-42B9-A484-CA5784B65191}"/>
    <cellStyle name="Normal 5 5 8" xfId="1093" xr:uid="{48B713EC-B692-4838-B565-B73D8B2AE08F}"/>
    <cellStyle name="Normal 5 5 8 2" xfId="1094" xr:uid="{741380D8-B8E3-443F-A7F6-C31247A04570}"/>
    <cellStyle name="Normal 5 5 8 3" xfId="1095" xr:uid="{CD52F467-D042-44BC-8596-850DDC3B1A05}"/>
    <cellStyle name="Normal 5 5 8 4" xfId="1096" xr:uid="{84C6AE75-E25F-4913-9D86-6E852901E64A}"/>
    <cellStyle name="Normal 5 5 9" xfId="1097" xr:uid="{F2CDC789-38BC-4582-AA36-DF83C50C8ED9}"/>
    <cellStyle name="Normal 5 6" xfId="104" xr:uid="{B795096B-743E-48F1-9ED8-D226CD7C3E39}"/>
    <cellStyle name="Normal 5 6 10" xfId="1098" xr:uid="{B3D620AF-B85C-425E-BD5C-B6D817A0FFBB}"/>
    <cellStyle name="Normal 5 6 11" xfId="1099" xr:uid="{8312E42F-7F5C-4AB3-BB5B-EBE2FD1881F1}"/>
    <cellStyle name="Normal 5 6 2" xfId="105" xr:uid="{7AAB4BA7-9A95-4736-A6A5-956A59619257}"/>
    <cellStyle name="Normal 5 6 2 2" xfId="1100" xr:uid="{CD727356-0777-4E97-AAAA-3C7D29153CB5}"/>
    <cellStyle name="Normal 5 6 2 2 2" xfId="1101" xr:uid="{9FB09DC2-6ED7-4532-BE34-4A54025D6974}"/>
    <cellStyle name="Normal 5 6 2 2 2 2" xfId="1102" xr:uid="{9028C47E-C66F-4E4C-9190-B866851624CF}"/>
    <cellStyle name="Normal 5 6 2 2 2 2 2" xfId="1103" xr:uid="{16AB6D67-C254-472F-AD69-C70341020ACC}"/>
    <cellStyle name="Normal 5 6 2 2 2 2 3" xfId="1104" xr:uid="{566F178C-C694-420F-970C-2E0469FD1A14}"/>
    <cellStyle name="Normal 5 6 2 2 2 2 4" xfId="1105" xr:uid="{29FCA2BC-11B5-43A7-B854-327B35BFADFC}"/>
    <cellStyle name="Normal 5 6 2 2 2 3" xfId="1106" xr:uid="{C7B6A5E0-497D-4745-8CCB-D35E178149FE}"/>
    <cellStyle name="Normal 5 6 2 2 2 3 2" xfId="1107" xr:uid="{C15F6A83-7288-4C33-8FEB-5D8DD0EB2A5E}"/>
    <cellStyle name="Normal 5 6 2 2 2 3 3" xfId="1108" xr:uid="{D49DAA1E-A159-4CC1-A4B7-5EB93783253D}"/>
    <cellStyle name="Normal 5 6 2 2 2 3 4" xfId="1109" xr:uid="{DCFA7A61-1298-4080-B014-B18E4F93287A}"/>
    <cellStyle name="Normal 5 6 2 2 2 4" xfId="1110" xr:uid="{7DD01A85-05FE-4CB4-90A3-6753DF5E748E}"/>
    <cellStyle name="Normal 5 6 2 2 2 5" xfId="1111" xr:uid="{736F2916-F63D-4EED-B176-8F9FE0D92DAE}"/>
    <cellStyle name="Normal 5 6 2 2 2 6" xfId="1112" xr:uid="{63301559-A74E-497B-86D2-0A786ED049AA}"/>
    <cellStyle name="Normal 5 6 2 2 3" xfId="1113" xr:uid="{60D9283F-67C6-4AB9-A6CC-276E28DF5311}"/>
    <cellStyle name="Normal 5 6 2 2 3 2" xfId="1114" xr:uid="{912DD025-C5AE-447D-9686-1E435FC4EE34}"/>
    <cellStyle name="Normal 5 6 2 2 3 2 2" xfId="1115" xr:uid="{2C69A241-435A-4390-AC6A-22B6225E2A8A}"/>
    <cellStyle name="Normal 5 6 2 2 3 2 3" xfId="1116" xr:uid="{1289D1AA-C94F-47D8-A381-D03C4A0F09FF}"/>
    <cellStyle name="Normal 5 6 2 2 3 2 4" xfId="1117" xr:uid="{1FEE3061-1BEB-4188-98A4-32E9E01874E4}"/>
    <cellStyle name="Normal 5 6 2 2 3 3" xfId="1118" xr:uid="{2C244344-5978-446E-801D-52DF90044275}"/>
    <cellStyle name="Normal 5 6 2 2 3 4" xfId="1119" xr:uid="{3291C253-E54E-4878-B5AE-01914B4C1257}"/>
    <cellStyle name="Normal 5 6 2 2 3 5" xfId="1120" xr:uid="{64CA83D8-19F8-49EA-B643-0BEA1738A40F}"/>
    <cellStyle name="Normal 5 6 2 2 4" xfId="1121" xr:uid="{BE61792B-3651-44BE-81B6-408C753A0EE7}"/>
    <cellStyle name="Normal 5 6 2 2 4 2" xfId="1122" xr:uid="{7F6E54F0-7445-4B2B-BA9C-A6709BA9AA3D}"/>
    <cellStyle name="Normal 5 6 2 2 4 3" xfId="1123" xr:uid="{155F1C91-9ACB-4F56-B948-826A4E3D2943}"/>
    <cellStyle name="Normal 5 6 2 2 4 4" xfId="1124" xr:uid="{B616136E-4EBD-4907-B23B-BEEB0DE0FB30}"/>
    <cellStyle name="Normal 5 6 2 2 5" xfId="1125" xr:uid="{2B49F978-F047-4E11-8347-80817C8030A5}"/>
    <cellStyle name="Normal 5 6 2 2 5 2" xfId="1126" xr:uid="{9E995287-70D0-4673-8737-FA329431E16E}"/>
    <cellStyle name="Normal 5 6 2 2 5 3" xfId="1127" xr:uid="{C2D89D97-2E20-4E9F-8522-06A7AE79EA05}"/>
    <cellStyle name="Normal 5 6 2 2 5 4" xfId="1128" xr:uid="{3B3AF464-9A28-4707-A89A-AF9F9D74CE79}"/>
    <cellStyle name="Normal 5 6 2 2 6" xfId="1129" xr:uid="{A5AA2777-E514-4D71-9A18-3DCE82AB3FE7}"/>
    <cellStyle name="Normal 5 6 2 2 7" xfId="1130" xr:uid="{08355700-091B-4604-AE72-DB0E4A587CE2}"/>
    <cellStyle name="Normal 5 6 2 2 8" xfId="1131" xr:uid="{0CDF0650-FCFC-42AA-8EE9-72E418BF3CCA}"/>
    <cellStyle name="Normal 5 6 2 3" xfId="1132" xr:uid="{8C264C5C-A0A5-4BF7-B846-56664A5735A1}"/>
    <cellStyle name="Normal 5 6 2 3 2" xfId="1133" xr:uid="{4C709552-29C5-4867-B338-D814D331BC95}"/>
    <cellStyle name="Normal 5 6 2 3 2 2" xfId="1134" xr:uid="{CA1C6AC7-88F0-46EE-8937-319302C758AB}"/>
    <cellStyle name="Normal 5 6 2 3 2 3" xfId="1135" xr:uid="{FE2CBA97-DF19-4293-AEC4-4A64BDDFDB6C}"/>
    <cellStyle name="Normal 5 6 2 3 2 4" xfId="1136" xr:uid="{88A8D04F-02F1-405A-9108-B5EE6ED8C752}"/>
    <cellStyle name="Normal 5 6 2 3 3" xfId="1137" xr:uid="{8118CC61-BCAA-4BF9-AB9E-62D244A55258}"/>
    <cellStyle name="Normal 5 6 2 3 3 2" xfId="1138" xr:uid="{6F13DEF4-2E6B-4A52-A66E-270A574FA0A6}"/>
    <cellStyle name="Normal 5 6 2 3 3 3" xfId="1139" xr:uid="{897BA328-9A94-4EA0-9700-04764A580BBA}"/>
    <cellStyle name="Normal 5 6 2 3 3 4" xfId="1140" xr:uid="{706850A6-E741-40B4-B3B2-B4492B151772}"/>
    <cellStyle name="Normal 5 6 2 3 4" xfId="1141" xr:uid="{C86A2402-A8C8-40CB-B62F-F9E729E8FAC9}"/>
    <cellStyle name="Normal 5 6 2 3 5" xfId="1142" xr:uid="{F1CF2570-0EBE-4F95-87C3-32E8ECD5BEA1}"/>
    <cellStyle name="Normal 5 6 2 3 6" xfId="1143" xr:uid="{B81B694B-7599-439A-923A-426F86F40F5A}"/>
    <cellStyle name="Normal 5 6 2 4" xfId="1144" xr:uid="{300E54CB-DB1E-4442-B3A5-57A0C87183E8}"/>
    <cellStyle name="Normal 5 6 2 4 2" xfId="1145" xr:uid="{01EF6DDB-024C-4771-8C8F-451173F0CB9A}"/>
    <cellStyle name="Normal 5 6 2 4 2 2" xfId="1146" xr:uid="{D7ED1560-FF68-4E3D-AB58-B1E5B1ED7000}"/>
    <cellStyle name="Normal 5 6 2 4 2 3" xfId="1147" xr:uid="{A9C1EF48-A716-425E-9520-FD3A158B415F}"/>
    <cellStyle name="Normal 5 6 2 4 2 4" xfId="1148" xr:uid="{8D0C1E85-239E-42D7-B848-E2F86AD7BFE9}"/>
    <cellStyle name="Normal 5 6 2 4 3" xfId="1149" xr:uid="{52C59161-CDED-4D85-B48C-09387F1DB9D5}"/>
    <cellStyle name="Normal 5 6 2 4 4" xfId="1150" xr:uid="{71BEEDB1-255C-470B-8BE8-DEECA76563BC}"/>
    <cellStyle name="Normal 5 6 2 4 5" xfId="1151" xr:uid="{DCBAFDE5-EA35-46B4-BDBA-C0FB9E0B520B}"/>
    <cellStyle name="Normal 5 6 2 5" xfId="1152" xr:uid="{EE2921A5-E3AE-4236-A293-B503186793C2}"/>
    <cellStyle name="Normal 5 6 2 5 2" xfId="1153" xr:uid="{5AF53CFF-129B-4B68-8068-B999BA6180F9}"/>
    <cellStyle name="Normal 5 6 2 5 3" xfId="1154" xr:uid="{E1C71847-566E-4194-B0B7-400A21FFD0F8}"/>
    <cellStyle name="Normal 5 6 2 5 4" xfId="1155" xr:uid="{51DEEA8F-BB0E-4806-8986-A72DB3E8AD18}"/>
    <cellStyle name="Normal 5 6 2 6" xfId="1156" xr:uid="{BD5D0F3A-FC77-4359-8CC9-EC3E6C4FB030}"/>
    <cellStyle name="Normal 5 6 2 6 2" xfId="1157" xr:uid="{8620CB28-01FF-4495-AE51-8074ACF92DB0}"/>
    <cellStyle name="Normal 5 6 2 6 3" xfId="1158" xr:uid="{1E7A3F8B-746A-491C-A1CF-1F9E5A783E58}"/>
    <cellStyle name="Normal 5 6 2 6 4" xfId="1159" xr:uid="{EF4B7204-0F1B-421E-8266-BFDA2279CF78}"/>
    <cellStyle name="Normal 5 6 2 7" xfId="1160" xr:uid="{9B4D9A62-9F35-464E-BDBD-B7801663D86B}"/>
    <cellStyle name="Normal 5 6 2 8" xfId="1161" xr:uid="{6FFCDFC5-7B9E-418F-91E3-EFC084138F57}"/>
    <cellStyle name="Normal 5 6 2 9" xfId="1162" xr:uid="{FAE9124C-8F43-4CDA-BACB-8210FC70549F}"/>
    <cellStyle name="Normal 5 6 3" xfId="1163" xr:uid="{C9326AE5-B2AB-4B90-AB49-D80CABC3E6E0}"/>
    <cellStyle name="Normal 5 6 3 2" xfId="1164" xr:uid="{A0109AF5-847E-4D6E-87A8-E7E951C2DCD3}"/>
    <cellStyle name="Normal 5 6 3 2 2" xfId="1165" xr:uid="{B63E8D55-868E-4AEE-988C-2B5726904268}"/>
    <cellStyle name="Normal 5 6 3 2 2 2" xfId="1166" xr:uid="{D2A66E89-97F3-4C22-9BA8-F2742C0AE66B}"/>
    <cellStyle name="Normal 5 6 3 2 2 2 2" xfId="3917" xr:uid="{25D60C58-27D4-4DEC-AEC7-DC6801AE2F6D}"/>
    <cellStyle name="Normal 5 6 3 2 2 3" xfId="1167" xr:uid="{2FDB7D77-64BD-4448-AE7D-1489DF302B64}"/>
    <cellStyle name="Normal 5 6 3 2 2 4" xfId="1168" xr:uid="{0302ACCD-1122-48CB-9528-5355D1B57E99}"/>
    <cellStyle name="Normal 5 6 3 2 3" xfId="1169" xr:uid="{3F7740D6-D3B6-436D-942F-0F3828A1D2C2}"/>
    <cellStyle name="Normal 5 6 3 2 3 2" xfId="1170" xr:uid="{2E54978C-ABB1-45DD-AA94-B06A60428308}"/>
    <cellStyle name="Normal 5 6 3 2 3 3" xfId="1171" xr:uid="{BA1E7BF5-A86C-42E4-ADA7-7819D5D03BC1}"/>
    <cellStyle name="Normal 5 6 3 2 3 4" xfId="1172" xr:uid="{E912C4B6-6939-40CF-81B3-67278F962BA0}"/>
    <cellStyle name="Normal 5 6 3 2 4" xfId="1173" xr:uid="{99661CE7-496A-4ECB-93BC-6F2E21230041}"/>
    <cellStyle name="Normal 5 6 3 2 5" xfId="1174" xr:uid="{95DBA9B8-F205-4516-8DB7-AA79B1A2F1F7}"/>
    <cellStyle name="Normal 5 6 3 2 6" xfId="1175" xr:uid="{CDE426ED-8673-42CF-9227-BCEEA44AFC43}"/>
    <cellStyle name="Normal 5 6 3 3" xfId="1176" xr:uid="{889AC4C2-88A7-4E64-80E8-5BA36AC5969B}"/>
    <cellStyle name="Normal 5 6 3 3 2" xfId="1177" xr:uid="{72C54797-4939-46E0-AFDF-EECF53666779}"/>
    <cellStyle name="Normal 5 6 3 3 2 2" xfId="1178" xr:uid="{BA454FCF-171D-4799-A62A-E6D358D2AB59}"/>
    <cellStyle name="Normal 5 6 3 3 2 3" xfId="1179" xr:uid="{13A96D45-225A-43D1-9E3B-C83BB7757FE2}"/>
    <cellStyle name="Normal 5 6 3 3 2 4" xfId="1180" xr:uid="{20B2DE81-8F46-4476-A3EE-EE4B51CBC069}"/>
    <cellStyle name="Normal 5 6 3 3 3" xfId="1181" xr:uid="{59AA58AC-24B7-4BE8-ABC2-1EB95048D1A9}"/>
    <cellStyle name="Normal 5 6 3 3 4" xfId="1182" xr:uid="{2D35467E-BD00-4E8F-AAAB-9776BAA99D0A}"/>
    <cellStyle name="Normal 5 6 3 3 5" xfId="1183" xr:uid="{E27D42F9-38A9-410F-8196-DBB5384F8A60}"/>
    <cellStyle name="Normal 5 6 3 4" xfId="1184" xr:uid="{A750F0A0-C66B-4148-B040-9B2994F32123}"/>
    <cellStyle name="Normal 5 6 3 4 2" xfId="1185" xr:uid="{8E92BEAA-2FFE-4B01-B5A5-7C743B9EC7B4}"/>
    <cellStyle name="Normal 5 6 3 4 3" xfId="1186" xr:uid="{F707AF21-C565-42E5-817E-A1191CC8FA13}"/>
    <cellStyle name="Normal 5 6 3 4 4" xfId="1187" xr:uid="{CD040E9A-0CCD-4038-876B-E7982BAE7178}"/>
    <cellStyle name="Normal 5 6 3 5" xfId="1188" xr:uid="{2CF0FC82-B998-47CD-B628-CA3B12C42E13}"/>
    <cellStyle name="Normal 5 6 3 5 2" xfId="1189" xr:uid="{BCBA6DD3-F721-4B32-AA0E-FE3CF9701C52}"/>
    <cellStyle name="Normal 5 6 3 5 3" xfId="1190" xr:uid="{79272CB1-3A90-4041-93DA-74EA29ED0180}"/>
    <cellStyle name="Normal 5 6 3 5 4" xfId="1191" xr:uid="{DD0652B9-CB38-41AB-AA71-CF99A5083B74}"/>
    <cellStyle name="Normal 5 6 3 6" xfId="1192" xr:uid="{A0E5B14D-921D-40D1-9795-04C2E90CB145}"/>
    <cellStyle name="Normal 5 6 3 7" xfId="1193" xr:uid="{0D1B11AE-92D5-408A-96BF-2261F9CDC0CD}"/>
    <cellStyle name="Normal 5 6 3 8" xfId="1194" xr:uid="{88E9CFC3-E515-44A5-9D79-B0B92AD97EED}"/>
    <cellStyle name="Normal 5 6 4" xfId="1195" xr:uid="{2E9D5B86-35E4-4528-A594-14A1A38F258F}"/>
    <cellStyle name="Normal 5 6 4 2" xfId="1196" xr:uid="{C07E35D3-8034-49DE-A29A-8B8FCD453CF7}"/>
    <cellStyle name="Normal 5 6 4 2 2" xfId="1197" xr:uid="{03211EE0-EBED-4F2B-BF0B-C164E3DCDF37}"/>
    <cellStyle name="Normal 5 6 4 2 2 2" xfId="1198" xr:uid="{08772FEB-9277-421C-A7C5-F7A1C65DE0DF}"/>
    <cellStyle name="Normal 5 6 4 2 2 3" xfId="1199" xr:uid="{A9D3FBE1-A848-40DB-8B81-F5E9279FF7FD}"/>
    <cellStyle name="Normal 5 6 4 2 2 4" xfId="1200" xr:uid="{902E7FC8-021C-43CB-A68E-EB89C9CBBF91}"/>
    <cellStyle name="Normal 5 6 4 2 3" xfId="1201" xr:uid="{D7F2A88E-8E68-4279-B595-F4F9278A46CA}"/>
    <cellStyle name="Normal 5 6 4 2 4" xfId="1202" xr:uid="{ED169C0C-55BC-4C34-AC87-0C92F00AB657}"/>
    <cellStyle name="Normal 5 6 4 2 5" xfId="1203" xr:uid="{E0AEAE76-BC0B-4F09-806F-CC0A4EA44A23}"/>
    <cellStyle name="Normal 5 6 4 3" xfId="1204" xr:uid="{B1AEB57A-22E5-45C0-981F-A937F8CCD6A6}"/>
    <cellStyle name="Normal 5 6 4 3 2" xfId="1205" xr:uid="{CDC7A61E-6BDF-481A-A674-056748E402AD}"/>
    <cellStyle name="Normal 5 6 4 3 3" xfId="1206" xr:uid="{CAAA43E1-0FA2-416B-A0F1-2F762CD4EEE7}"/>
    <cellStyle name="Normal 5 6 4 3 4" xfId="1207" xr:uid="{F79B85B3-2BD6-41E1-B7D3-54904DFA999B}"/>
    <cellStyle name="Normal 5 6 4 4" xfId="1208" xr:uid="{C71683DD-2B85-4214-B832-B75F4284DD4D}"/>
    <cellStyle name="Normal 5 6 4 4 2" xfId="1209" xr:uid="{CC258E3D-07FC-4CAC-9D67-353F6CFA4C86}"/>
    <cellStyle name="Normal 5 6 4 4 3" xfId="1210" xr:uid="{30F2FC7A-48D1-499B-B6F7-7F98A0171D6F}"/>
    <cellStyle name="Normal 5 6 4 4 4" xfId="1211" xr:uid="{AC68DFD2-655A-452B-B7E2-D2E6E8D88C36}"/>
    <cellStyle name="Normal 5 6 4 5" xfId="1212" xr:uid="{618E53F0-A5C7-4464-B1A1-E21114B34962}"/>
    <cellStyle name="Normal 5 6 4 6" xfId="1213" xr:uid="{1992125E-070C-4D1B-9763-9E7B10F713F8}"/>
    <cellStyle name="Normal 5 6 4 7" xfId="1214" xr:uid="{CAD712A0-4CF5-48AF-A77F-733A3687B321}"/>
    <cellStyle name="Normal 5 6 5" xfId="1215" xr:uid="{74FAE37F-B4FF-4B61-B40E-63829EF656F8}"/>
    <cellStyle name="Normal 5 6 5 2" xfId="1216" xr:uid="{CBE5EC4C-9765-403B-A57D-CA0B37F2B992}"/>
    <cellStyle name="Normal 5 6 5 2 2" xfId="1217" xr:uid="{08F47966-63BF-40BA-9C8D-D787B2705D46}"/>
    <cellStyle name="Normal 5 6 5 2 3" xfId="1218" xr:uid="{F2FE9DF2-BC5F-431A-AE05-446FDE452D7B}"/>
    <cellStyle name="Normal 5 6 5 2 4" xfId="1219" xr:uid="{1B958CB7-9A6B-4B44-A821-4E944F2BAF17}"/>
    <cellStyle name="Normal 5 6 5 3" xfId="1220" xr:uid="{88FA1860-A7E6-4619-87FC-F45B06F70413}"/>
    <cellStyle name="Normal 5 6 5 3 2" xfId="1221" xr:uid="{996A78A8-034B-4211-9D92-1CD84D6F3BBA}"/>
    <cellStyle name="Normal 5 6 5 3 3" xfId="1222" xr:uid="{DE9D301E-DE9D-4C74-8B3B-0306320B04E7}"/>
    <cellStyle name="Normal 5 6 5 3 4" xfId="1223" xr:uid="{1AB82CFC-F2F7-438D-B3CF-0C8972495FA2}"/>
    <cellStyle name="Normal 5 6 5 4" xfId="1224" xr:uid="{F3ABF7CE-022F-4092-B9E2-5044A2EDD271}"/>
    <cellStyle name="Normal 5 6 5 5" xfId="1225" xr:uid="{3A1A3ACF-8A0B-4283-990A-E2BDEE41D82C}"/>
    <cellStyle name="Normal 5 6 5 6" xfId="1226" xr:uid="{EA58BDF4-4651-440B-A106-8AE3D5734A63}"/>
    <cellStyle name="Normal 5 6 6" xfId="1227" xr:uid="{6311AC82-17C9-4941-844E-D15FBBE5B38B}"/>
    <cellStyle name="Normal 5 6 6 2" xfId="1228" xr:uid="{FB23F4BF-321E-48C2-9D32-5F22F8E9233D}"/>
    <cellStyle name="Normal 5 6 6 2 2" xfId="1229" xr:uid="{1174ED35-0C89-42C7-9D29-C995160D8468}"/>
    <cellStyle name="Normal 5 6 6 2 3" xfId="1230" xr:uid="{9EB3A1CD-C664-4A2D-86E1-116152520B52}"/>
    <cellStyle name="Normal 5 6 6 2 4" xfId="1231" xr:uid="{BF86603B-ADA3-48C3-8F3B-C98D53631EF2}"/>
    <cellStyle name="Normal 5 6 6 3" xfId="1232" xr:uid="{D04ABAEF-DE1E-4F86-BD16-7F8A9E46D0A5}"/>
    <cellStyle name="Normal 5 6 6 4" xfId="1233" xr:uid="{71D89E20-BCCE-44FC-AC5E-4DCF1BBE41CD}"/>
    <cellStyle name="Normal 5 6 6 5" xfId="1234" xr:uid="{D718D96D-D829-4081-A60F-A4B8B601932C}"/>
    <cellStyle name="Normal 5 6 7" xfId="1235" xr:uid="{D7CA9E09-1802-4920-9056-36C6257EFB34}"/>
    <cellStyle name="Normal 5 6 7 2" xfId="1236" xr:uid="{15C9CC6D-F516-454D-8D71-268C01B5E363}"/>
    <cellStyle name="Normal 5 6 7 3" xfId="1237" xr:uid="{151114F9-69C0-48E6-AADE-D411DFE2B916}"/>
    <cellStyle name="Normal 5 6 7 4" xfId="1238" xr:uid="{17973338-121D-4F7E-AE40-6E4D416A57B2}"/>
    <cellStyle name="Normal 5 6 8" xfId="1239" xr:uid="{D355A1D8-EBEC-4C21-866B-426230C5ADD7}"/>
    <cellStyle name="Normal 5 6 8 2" xfId="1240" xr:uid="{7CAD94CC-E9A0-4D33-9D8C-68BC38A8F28F}"/>
    <cellStyle name="Normal 5 6 8 3" xfId="1241" xr:uid="{A470110B-EB06-4E7B-8819-99EA3F44D70E}"/>
    <cellStyle name="Normal 5 6 8 4" xfId="1242" xr:uid="{281C21CF-2B90-4AFE-9068-C9915D279B14}"/>
    <cellStyle name="Normal 5 6 9" xfId="1243" xr:uid="{77327915-EBA2-4553-839D-45FA82DAE79D}"/>
    <cellStyle name="Normal 5 7" xfId="106" xr:uid="{1F082E47-F507-4657-B343-5A8900C1338C}"/>
    <cellStyle name="Normal 5 7 2" xfId="107" xr:uid="{E1381345-8437-4E5C-BB6E-A5091BF66481}"/>
    <cellStyle name="Normal 5 7 2 2" xfId="1244" xr:uid="{D25A3D10-4194-4F94-B678-E633667836CE}"/>
    <cellStyle name="Normal 5 7 2 2 2" xfId="1245" xr:uid="{095523E0-3E12-48EE-A7A8-BA7B20A3DA32}"/>
    <cellStyle name="Normal 5 7 2 2 2 2" xfId="1246" xr:uid="{2D747C97-6C78-4845-B86C-8BF0FF0957AD}"/>
    <cellStyle name="Normal 5 7 2 2 2 3" xfId="1247" xr:uid="{8896F9CA-D796-4A25-B319-CD720D6F77A2}"/>
    <cellStyle name="Normal 5 7 2 2 2 4" xfId="1248" xr:uid="{72A53A3D-BAFA-4040-8DBD-1923E8235C1E}"/>
    <cellStyle name="Normal 5 7 2 2 3" xfId="1249" xr:uid="{64529666-A340-4E8C-B166-FA20061C8E1D}"/>
    <cellStyle name="Normal 5 7 2 2 3 2" xfId="1250" xr:uid="{D035185D-1B7E-4737-ADDE-924C773D5509}"/>
    <cellStyle name="Normal 5 7 2 2 3 3" xfId="1251" xr:uid="{42F851CC-3FDA-4E0E-96B2-F1945DEB2A59}"/>
    <cellStyle name="Normal 5 7 2 2 3 4" xfId="1252" xr:uid="{1E9C27AB-D628-420B-9A4F-E0DCB0555CD2}"/>
    <cellStyle name="Normal 5 7 2 2 4" xfId="1253" xr:uid="{C6626E35-CDBB-488E-AD28-60A50F8063ED}"/>
    <cellStyle name="Normal 5 7 2 2 5" xfId="1254" xr:uid="{D0C77122-F091-43FF-A422-2B90F2157DA0}"/>
    <cellStyle name="Normal 5 7 2 2 6" xfId="1255" xr:uid="{F1824D9C-0C03-40E3-B76A-1D6E5DB7A6A8}"/>
    <cellStyle name="Normal 5 7 2 3" xfId="1256" xr:uid="{DE8F5E26-EA6E-49DE-8D5F-DCAFAC8BB29A}"/>
    <cellStyle name="Normal 5 7 2 3 2" xfId="1257" xr:uid="{6FB02F31-29CF-4F9C-A58B-D2350A3988A5}"/>
    <cellStyle name="Normal 5 7 2 3 2 2" xfId="1258" xr:uid="{AB8106A6-2BC6-4CBF-B65C-77DF826ABA14}"/>
    <cellStyle name="Normal 5 7 2 3 2 3" xfId="1259" xr:uid="{ED9EBD59-13E3-494D-A53A-3443327BC6B9}"/>
    <cellStyle name="Normal 5 7 2 3 2 4" xfId="1260" xr:uid="{03F8B193-F752-4A47-AD88-76446808805D}"/>
    <cellStyle name="Normal 5 7 2 3 3" xfId="1261" xr:uid="{50E81FF2-89B5-4A50-AE93-59D37CD429F7}"/>
    <cellStyle name="Normal 5 7 2 3 4" xfId="1262" xr:uid="{B9D5C828-69F9-4946-8861-F2D9FC73DC76}"/>
    <cellStyle name="Normal 5 7 2 3 5" xfId="1263" xr:uid="{14100F53-E30A-43E3-B628-3120C8E04FB8}"/>
    <cellStyle name="Normal 5 7 2 4" xfId="1264" xr:uid="{16476E52-24D7-4C9F-9DFF-2956B7EEE27E}"/>
    <cellStyle name="Normal 5 7 2 4 2" xfId="1265" xr:uid="{CCC72EE1-C630-4660-9BC5-C43EB2553FD2}"/>
    <cellStyle name="Normal 5 7 2 4 3" xfId="1266" xr:uid="{96CD3060-7528-44DD-9309-ACF236F7EC9C}"/>
    <cellStyle name="Normal 5 7 2 4 4" xfId="1267" xr:uid="{9977868D-9064-4109-A3D2-64C2ACADB5DC}"/>
    <cellStyle name="Normal 5 7 2 5" xfId="1268" xr:uid="{F2E7E559-4F9C-4E92-B72B-81503C77A811}"/>
    <cellStyle name="Normal 5 7 2 5 2" xfId="1269" xr:uid="{3077ADA4-F202-46E6-9F99-194080765C7C}"/>
    <cellStyle name="Normal 5 7 2 5 3" xfId="1270" xr:uid="{553ED567-31CD-41A8-90D4-B1ED796E1D80}"/>
    <cellStyle name="Normal 5 7 2 5 4" xfId="1271" xr:uid="{2C9EB731-623D-4BF8-A7FF-79789E63976E}"/>
    <cellStyle name="Normal 5 7 2 6" xfId="1272" xr:uid="{ECAC7028-356C-4158-B9A1-8A715CF1C12A}"/>
    <cellStyle name="Normal 5 7 2 7" xfId="1273" xr:uid="{5779BF80-503D-4C1D-A53F-32FFA551965A}"/>
    <cellStyle name="Normal 5 7 2 8" xfId="1274" xr:uid="{E33489DC-2985-4E4D-AEF7-1D9428E65FC7}"/>
    <cellStyle name="Normal 5 7 3" xfId="1275" xr:uid="{EB723F58-25B5-4E30-A36B-827C08AB3F17}"/>
    <cellStyle name="Normal 5 7 3 2" xfId="1276" xr:uid="{6278FDEA-7035-4218-B003-22F2F8207C24}"/>
    <cellStyle name="Normal 5 7 3 2 2" xfId="1277" xr:uid="{06710773-BFC0-4929-A620-A04602C9F3BE}"/>
    <cellStyle name="Normal 5 7 3 2 3" xfId="1278" xr:uid="{F0460B65-C6F7-417E-B9D6-1BB31B8944E9}"/>
    <cellStyle name="Normal 5 7 3 2 4" xfId="1279" xr:uid="{F55534A3-FD85-45C3-9F58-0064D692D23E}"/>
    <cellStyle name="Normal 5 7 3 3" xfId="1280" xr:uid="{32E3234A-628D-480A-AEE1-F70611DA1C78}"/>
    <cellStyle name="Normal 5 7 3 3 2" xfId="1281" xr:uid="{49EC7B34-3FE8-49D2-8C3E-71A2AF98C46F}"/>
    <cellStyle name="Normal 5 7 3 3 3" xfId="1282" xr:uid="{583B7A05-1B9E-4C0D-BA84-23E1AB454129}"/>
    <cellStyle name="Normal 5 7 3 3 4" xfId="1283" xr:uid="{E2CC9DF0-757E-4EDE-95A3-9EF2B6A642E9}"/>
    <cellStyle name="Normal 5 7 3 4" xfId="1284" xr:uid="{2D6A8B4C-CA66-4C76-98FB-50632CE2730A}"/>
    <cellStyle name="Normal 5 7 3 5" xfId="1285" xr:uid="{0B36F18E-0711-42AB-AFB7-7AFBA29B5E20}"/>
    <cellStyle name="Normal 5 7 3 6" xfId="1286" xr:uid="{F30FD641-8F79-4CF4-A3CB-C3EF79198566}"/>
    <cellStyle name="Normal 5 7 4" xfId="1287" xr:uid="{31C1171C-2D58-424D-AAFC-8DA80ADCCD9C}"/>
    <cellStyle name="Normal 5 7 4 2" xfId="1288" xr:uid="{5A110FDD-704A-4930-B54A-635E1BB7BF84}"/>
    <cellStyle name="Normal 5 7 4 2 2" xfId="1289" xr:uid="{020777AC-1FAB-4732-8FB7-532CF9B0594B}"/>
    <cellStyle name="Normal 5 7 4 2 3" xfId="1290" xr:uid="{583BF628-9C92-40A3-AEA0-B7E191272463}"/>
    <cellStyle name="Normal 5 7 4 2 4" xfId="1291" xr:uid="{F5F94B5A-3EBA-456D-B0C5-CAF79D9AE61D}"/>
    <cellStyle name="Normal 5 7 4 3" xfId="1292" xr:uid="{4A0E6601-99C9-4FFA-84F9-2ACDA9254BDB}"/>
    <cellStyle name="Normal 5 7 4 4" xfId="1293" xr:uid="{DFF05519-080C-4CFF-B2D2-85B673301802}"/>
    <cellStyle name="Normal 5 7 4 5" xfId="1294" xr:uid="{6CFC4565-E6F2-4639-A1AE-20CC7D7EB700}"/>
    <cellStyle name="Normal 5 7 5" xfId="1295" xr:uid="{FFE63E99-7E71-4EF6-AC20-0983F0B6727B}"/>
    <cellStyle name="Normal 5 7 5 2" xfId="1296" xr:uid="{07452625-8BBD-4BD7-810D-8AF8C1459FC1}"/>
    <cellStyle name="Normal 5 7 5 3" xfId="1297" xr:uid="{0C996C1C-6F2F-4301-9FE9-A668DBFE7FD3}"/>
    <cellStyle name="Normal 5 7 5 4" xfId="1298" xr:uid="{71FC30DD-417B-4825-B397-E31CCCD3BD79}"/>
    <cellStyle name="Normal 5 7 6" xfId="1299" xr:uid="{F3EFE738-EBA3-43B4-A161-2C926339C95B}"/>
    <cellStyle name="Normal 5 7 6 2" xfId="1300" xr:uid="{E1A67186-FB26-4E55-AFB7-5BFD42DD9ECA}"/>
    <cellStyle name="Normal 5 7 6 3" xfId="1301" xr:uid="{81B1CC16-F395-4865-ACE4-C14CE8C0AB0F}"/>
    <cellStyle name="Normal 5 7 6 4" xfId="1302" xr:uid="{E74A5DC2-BEC5-4670-974E-D8E7A5D523A4}"/>
    <cellStyle name="Normal 5 7 7" xfId="1303" xr:uid="{DA5E0925-DA72-4416-B64E-978F89E60EAC}"/>
    <cellStyle name="Normal 5 7 8" xfId="1304" xr:uid="{40233834-7A5B-4465-AF4D-79DF6C3351CE}"/>
    <cellStyle name="Normal 5 7 9" xfId="1305" xr:uid="{B89FC031-A2D4-4EF3-9917-256A734AEC63}"/>
    <cellStyle name="Normal 5 8" xfId="108" xr:uid="{87D5764B-CD2D-4773-8878-28AF18BF0086}"/>
    <cellStyle name="Normal 5 8 2" xfId="1306" xr:uid="{E645867C-621D-4DFB-B4CF-E16B5243C4AA}"/>
    <cellStyle name="Normal 5 8 2 2" xfId="1307" xr:uid="{C08A3F38-4B61-4A68-8EEF-371756B4814B}"/>
    <cellStyle name="Normal 5 8 2 2 2" xfId="1308" xr:uid="{01B95083-27FE-46F0-ADCE-8DC3234189D3}"/>
    <cellStyle name="Normal 5 8 2 2 2 2" xfId="3918" xr:uid="{E329CDB6-2B2E-4FFE-877D-0A62DD32E6E3}"/>
    <cellStyle name="Normal 5 8 2 2 3" xfId="1309" xr:uid="{B9581802-6C4D-4334-B9AD-F4D8E8F8DF9F}"/>
    <cellStyle name="Normal 5 8 2 2 4" xfId="1310" xr:uid="{F6EFDD1F-FFBE-4EFF-A000-6D9397E3118C}"/>
    <cellStyle name="Normal 5 8 2 3" xfId="1311" xr:uid="{D32870A5-43DF-427C-8DCA-CDCDA42F6981}"/>
    <cellStyle name="Normal 5 8 2 3 2" xfId="1312" xr:uid="{F1444B83-B142-462D-8FF5-4AD7A22B251B}"/>
    <cellStyle name="Normal 5 8 2 3 3" xfId="1313" xr:uid="{08D17FBD-F904-4395-91B1-D1EA81CDF964}"/>
    <cellStyle name="Normal 5 8 2 3 4" xfId="1314" xr:uid="{B5AC1C36-78EB-4807-9D7F-A0ED10071418}"/>
    <cellStyle name="Normal 5 8 2 4" xfId="1315" xr:uid="{99D4CFBE-5C90-4A6B-8297-5C08E4E72527}"/>
    <cellStyle name="Normal 5 8 2 5" xfId="1316" xr:uid="{5CE18BE1-8E5C-48C3-BDE3-0A5725D81244}"/>
    <cellStyle name="Normal 5 8 2 6" xfId="1317" xr:uid="{BD2A1EF0-213D-4FFC-BF14-82B98DC3A540}"/>
    <cellStyle name="Normal 5 8 3" xfId="1318" xr:uid="{14AB5CB6-BF04-46E4-B3E9-0AC35A4A79CD}"/>
    <cellStyle name="Normal 5 8 3 2" xfId="1319" xr:uid="{4E538144-0B5A-4350-B1D2-D1F6A727B17A}"/>
    <cellStyle name="Normal 5 8 3 2 2" xfId="1320" xr:uid="{420703A8-C178-4897-A24A-F6DDBBA0CD39}"/>
    <cellStyle name="Normal 5 8 3 2 3" xfId="1321" xr:uid="{859AEF25-3458-48C5-B498-24FEB5B709CE}"/>
    <cellStyle name="Normal 5 8 3 2 4" xfId="1322" xr:uid="{E2B28C28-51C4-47D4-AA0E-AF1940CACBA1}"/>
    <cellStyle name="Normal 5 8 3 3" xfId="1323" xr:uid="{9B586880-6FA5-455F-9260-57BDFFEA2587}"/>
    <cellStyle name="Normal 5 8 3 4" xfId="1324" xr:uid="{A202DCC5-78A6-4EB9-A8DC-E5C16E68F88A}"/>
    <cellStyle name="Normal 5 8 3 5" xfId="1325" xr:uid="{2B6A8E6D-239D-4108-A123-EA4E97CC777E}"/>
    <cellStyle name="Normal 5 8 4" xfId="1326" xr:uid="{4E7068D5-69EB-4C97-B897-09D7FDF9CB08}"/>
    <cellStyle name="Normal 5 8 4 2" xfId="1327" xr:uid="{39A194DD-E48A-48CB-84CD-797BBA5FBD81}"/>
    <cellStyle name="Normal 5 8 4 3" xfId="1328" xr:uid="{DCB49712-BA48-4DD7-AE78-173132AFBDBE}"/>
    <cellStyle name="Normal 5 8 4 4" xfId="1329" xr:uid="{EA7EF6B0-C1D0-4F38-9304-8AFCB0B19251}"/>
    <cellStyle name="Normal 5 8 5" xfId="1330" xr:uid="{9CA6541A-FB07-4E44-9692-7B1BB2F87B00}"/>
    <cellStyle name="Normal 5 8 5 2" xfId="1331" xr:uid="{AD759028-4FF4-4523-9646-0CE7ACA92323}"/>
    <cellStyle name="Normal 5 8 5 3" xfId="1332" xr:uid="{49D76590-8049-41FB-8FAB-A0E80CA916EF}"/>
    <cellStyle name="Normal 5 8 5 4" xfId="1333" xr:uid="{70B0538A-024B-4490-86C3-EFDC6511B1EB}"/>
    <cellStyle name="Normal 5 8 6" xfId="1334" xr:uid="{9A0741CB-D880-46BE-84E7-BCDED7401A08}"/>
    <cellStyle name="Normal 5 8 7" xfId="1335" xr:uid="{FE97AD09-4A3C-4779-BAE0-5690C0FC9717}"/>
    <cellStyle name="Normal 5 8 8" xfId="1336" xr:uid="{2442B97C-F274-4877-AC00-4D4A48FAAD18}"/>
    <cellStyle name="Normal 5 9" xfId="1337" xr:uid="{8A2445C5-A3AA-402B-9CBB-B26456F5950D}"/>
    <cellStyle name="Normal 5 9 2" xfId="1338" xr:uid="{FB236A54-3158-47BC-BBED-942EC771C30C}"/>
    <cellStyle name="Normal 5 9 2 2" xfId="1339" xr:uid="{BFA47EF4-ED12-4659-A4A8-F0452BA9E2B3}"/>
    <cellStyle name="Normal 5 9 2 2 2" xfId="1340" xr:uid="{31D7369C-3C4D-4591-A741-CB951A24191E}"/>
    <cellStyle name="Normal 5 9 2 2 3" xfId="1341" xr:uid="{234A61E7-E350-411B-BDDB-F218B7D9E393}"/>
    <cellStyle name="Normal 5 9 2 2 4" xfId="1342" xr:uid="{AAB2E44A-05DD-452A-8F62-F02B91EB79CA}"/>
    <cellStyle name="Normal 5 9 2 3" xfId="1343" xr:uid="{BC520D52-7EB9-4498-B3ED-17E291F3FC01}"/>
    <cellStyle name="Normal 5 9 2 4" xfId="1344" xr:uid="{7AEB6997-8334-470F-9628-C4B9E9E9CBB0}"/>
    <cellStyle name="Normal 5 9 2 5" xfId="1345" xr:uid="{781D0427-38DB-4EA0-9336-050722923EDF}"/>
    <cellStyle name="Normal 5 9 3" xfId="1346" xr:uid="{E40D723B-FA52-4189-9193-92D14086C500}"/>
    <cellStyle name="Normal 5 9 3 2" xfId="1347" xr:uid="{FDFBEAAE-DAD5-406F-B387-12184A847BDA}"/>
    <cellStyle name="Normal 5 9 3 3" xfId="1348" xr:uid="{3230B3CE-28EF-44D1-9DA8-720638733F0E}"/>
    <cellStyle name="Normal 5 9 3 4" xfId="1349" xr:uid="{AAFD3142-F477-4DD4-BAEE-53F1224F0AEF}"/>
    <cellStyle name="Normal 5 9 4" xfId="1350" xr:uid="{52985176-57ED-4BFD-ADAE-53D9AC7F1C5B}"/>
    <cellStyle name="Normal 5 9 4 2" xfId="1351" xr:uid="{CA060630-DD12-44A5-B409-C43F6B5AAEF5}"/>
    <cellStyle name="Normal 5 9 4 3" xfId="1352" xr:uid="{02B4FEE0-D9D5-48BD-BB63-DF8A693E6502}"/>
    <cellStyle name="Normal 5 9 4 4" xfId="1353" xr:uid="{BC20CBD5-16FE-4E7A-A7C4-02A825397BC5}"/>
    <cellStyle name="Normal 5 9 5" xfId="1354" xr:uid="{573DD0F4-07FD-4544-95C5-7B7F91749D7E}"/>
    <cellStyle name="Normal 5 9 6" xfId="1355" xr:uid="{87E6CDDF-332A-47CD-B55E-23D6D283440F}"/>
    <cellStyle name="Normal 5 9 7" xfId="1356" xr:uid="{42F5B05D-8127-468A-BB53-59830DDF908C}"/>
    <cellStyle name="Normal 6" xfId="109" xr:uid="{35FFA589-8306-4328-83F8-A0A05C78EB06}"/>
    <cellStyle name="Normal 6 10" xfId="1357" xr:uid="{19259B2B-A4C8-4735-B8FB-70D57F55D2A7}"/>
    <cellStyle name="Normal 6 10 2" xfId="1358" xr:uid="{EE64BD65-C996-4F27-B63D-DB05DF8A3DD2}"/>
    <cellStyle name="Normal 6 10 2 2" xfId="1359" xr:uid="{B370557E-26B1-4E33-BF31-8570A3FAD5B4}"/>
    <cellStyle name="Normal 6 10 2 2 2" xfId="4595" xr:uid="{ED3C92EA-522F-4843-945A-7377B8FC644E}"/>
    <cellStyle name="Normal 6 10 2 3" xfId="1360" xr:uid="{4B78FDC2-DB78-4B96-A36D-B505D32EE41A}"/>
    <cellStyle name="Normal 6 10 2 4" xfId="1361" xr:uid="{44001857-75B7-4794-9C0C-DF46AF1E950B}"/>
    <cellStyle name="Normal 6 10 3" xfId="1362" xr:uid="{27798CAE-20B9-4975-9076-4CC7AF5512B8}"/>
    <cellStyle name="Normal 6 10 4" xfId="1363" xr:uid="{580392A7-7122-4149-8C99-AFC2B2E138E9}"/>
    <cellStyle name="Normal 6 10 5" xfId="1364" xr:uid="{E16B196C-2020-46F1-AB39-FD5CBF8C70A3}"/>
    <cellStyle name="Normal 6 11" xfId="1365" xr:uid="{7BA8BCA5-8EBE-4642-85F1-054EA2D8687E}"/>
    <cellStyle name="Normal 6 11 2" xfId="1366" xr:uid="{F390F72B-8013-4019-9E3B-4E6C300FA9B4}"/>
    <cellStyle name="Normal 6 11 3" xfId="1367" xr:uid="{FC55F1AD-2125-4355-A408-258C3CA2F461}"/>
    <cellStyle name="Normal 6 11 4" xfId="1368" xr:uid="{DFD98381-555B-4413-A925-98A5E9F89175}"/>
    <cellStyle name="Normal 6 12" xfId="1369" xr:uid="{0C0492D7-465C-404F-8938-6E6290423C39}"/>
    <cellStyle name="Normal 6 12 2" xfId="1370" xr:uid="{1F12E426-84B5-4B71-8F11-25E77BFC280A}"/>
    <cellStyle name="Normal 6 12 3" xfId="1371" xr:uid="{9BE2EF21-D799-471C-AF11-DE2FB13F48ED}"/>
    <cellStyle name="Normal 6 12 4" xfId="1372" xr:uid="{1CE0D656-DD04-432E-84D7-4B835F5D4718}"/>
    <cellStyle name="Normal 6 13" xfId="1373" xr:uid="{4706E0E0-ADA2-4FDE-BDA8-D55B6C41853C}"/>
    <cellStyle name="Normal 6 13 2" xfId="1374" xr:uid="{8B32C0DA-2F3B-447E-BAFA-C1317F38ED39}"/>
    <cellStyle name="Normal 6 13 3" xfId="3736" xr:uid="{9A17874F-599C-46DC-9555-7608D48BD248}"/>
    <cellStyle name="Normal 6 13 4" xfId="4438" xr:uid="{B61B3A82-9401-4AA6-8A5A-AED7477A631B}"/>
    <cellStyle name="Normal 6 13 5" xfId="5325" xr:uid="{032C7807-028C-4383-9E79-FA16907F2C50}"/>
    <cellStyle name="Normal 6 14" xfId="1375" xr:uid="{C2626B17-9B9F-4F46-A262-A60917163211}"/>
    <cellStyle name="Normal 6 15" xfId="1376" xr:uid="{C7E2F54B-0D7F-42A1-938D-E7A4459A3ED8}"/>
    <cellStyle name="Normal 6 16" xfId="1377" xr:uid="{F8844ED2-7E31-4217-A553-BD83A3E8E72E}"/>
    <cellStyle name="Normal 6 2" xfId="110" xr:uid="{7A787564-0760-4DAB-AB75-FF835F86168E}"/>
    <cellStyle name="Normal 6 2 2" xfId="3729" xr:uid="{3BE05DA7-23F2-419C-9AE3-BAEF7713194D}"/>
    <cellStyle name="Normal 6 2 2 2" xfId="4678" xr:uid="{1952FF9D-12AA-4872-B6A2-6738C83E40FD}"/>
    <cellStyle name="Normal 6 2 3" xfId="4567" xr:uid="{69D543EC-1F58-4BBF-BBE1-E82EFE5E9771}"/>
    <cellStyle name="Normal 6 3" xfId="111" xr:uid="{32EE9B25-994C-47E9-BAB4-9A6BCD8CDD85}"/>
    <cellStyle name="Normal 6 3 10" xfId="1378" xr:uid="{CC370E7E-95E5-4BB3-B21F-412D021A0D86}"/>
    <cellStyle name="Normal 6 3 11" xfId="1379" xr:uid="{D87E4493-1450-4AFD-A5A4-98E63DB84E80}"/>
    <cellStyle name="Normal 6 3 2" xfId="112" xr:uid="{0C5423C8-C4CF-4972-A702-4956F2F962B1}"/>
    <cellStyle name="Normal 6 3 2 2" xfId="113" xr:uid="{07A223A8-1757-453C-90C9-315A672FDE02}"/>
    <cellStyle name="Normal 6 3 2 2 2" xfId="1380" xr:uid="{B25DC8B1-09C2-4293-9B5B-BFADC48AEC7D}"/>
    <cellStyle name="Normal 6 3 2 2 2 2" xfId="1381" xr:uid="{0F8BAA16-4255-4D55-86AC-142B2DA523B5}"/>
    <cellStyle name="Normal 6 3 2 2 2 2 2" xfId="1382" xr:uid="{D469B5E0-E1D2-4A64-BDB9-1EEC1F69D9EF}"/>
    <cellStyle name="Normal 6 3 2 2 2 2 2 2" xfId="3919" xr:uid="{B9B44929-2B69-4575-BED4-B9C2B3A6B632}"/>
    <cellStyle name="Normal 6 3 2 2 2 2 2 2 2" xfId="3920" xr:uid="{932CB8B1-E558-44A1-8E3D-92BBA4FCCAA9}"/>
    <cellStyle name="Normal 6 3 2 2 2 2 2 3" xfId="3921" xr:uid="{FB37218D-4BE3-4B74-87BB-93F76B89CB95}"/>
    <cellStyle name="Normal 6 3 2 2 2 2 3" xfId="1383" xr:uid="{5F24507A-5704-4FE5-B9AE-1604399CDD6F}"/>
    <cellStyle name="Normal 6 3 2 2 2 2 3 2" xfId="3922" xr:uid="{0927FA97-E684-4F6F-87B2-B88E27C53BDA}"/>
    <cellStyle name="Normal 6 3 2 2 2 2 4" xfId="1384" xr:uid="{00D1D775-B514-4234-8BFA-FDA7AD5F975E}"/>
    <cellStyle name="Normal 6 3 2 2 2 3" xfId="1385" xr:uid="{40DCB84B-65A1-4571-B7CF-0495B9C7FCD0}"/>
    <cellStyle name="Normal 6 3 2 2 2 3 2" xfId="1386" xr:uid="{9473983E-2814-49AD-8E29-B4E8F1032FE7}"/>
    <cellStyle name="Normal 6 3 2 2 2 3 2 2" xfId="3923" xr:uid="{EFCA325B-FADC-4736-90B9-5859EF37E00C}"/>
    <cellStyle name="Normal 6 3 2 2 2 3 3" xfId="1387" xr:uid="{6FFC8F03-E31E-47A2-8142-E7AE686C4621}"/>
    <cellStyle name="Normal 6 3 2 2 2 3 4" xfId="1388" xr:uid="{DC2A15ED-68A0-40E7-9025-69FD545F0FD5}"/>
    <cellStyle name="Normal 6 3 2 2 2 4" xfId="1389" xr:uid="{3FA2C183-F917-4885-950D-9AEAABDF44A8}"/>
    <cellStyle name="Normal 6 3 2 2 2 4 2" xfId="3924" xr:uid="{682A366B-2BF4-4F1E-B23D-7610161DBD40}"/>
    <cellStyle name="Normal 6 3 2 2 2 5" xfId="1390" xr:uid="{71700EB8-E2CF-4DC3-B0DF-AC421A8E8ACE}"/>
    <cellStyle name="Normal 6 3 2 2 2 6" xfId="1391" xr:uid="{EE72506A-E048-408A-8A0D-5A8A6FBA2547}"/>
    <cellStyle name="Normal 6 3 2 2 3" xfId="1392" xr:uid="{961B6CEF-3A68-4933-A68D-F761337543C9}"/>
    <cellStyle name="Normal 6 3 2 2 3 2" xfId="1393" xr:uid="{0D31E6FA-356A-4913-961D-FAD04208C9EF}"/>
    <cellStyle name="Normal 6 3 2 2 3 2 2" xfId="1394" xr:uid="{15F23936-3A21-4C44-AB71-D7495C87B4C5}"/>
    <cellStyle name="Normal 6 3 2 2 3 2 2 2" xfId="3925" xr:uid="{A077183D-B7DC-4610-893C-C526A4D17CC3}"/>
    <cellStyle name="Normal 6 3 2 2 3 2 2 2 2" xfId="3926" xr:uid="{C9122F90-F674-467F-8BCD-722C4B2E3312}"/>
    <cellStyle name="Normal 6 3 2 2 3 2 2 3" xfId="3927" xr:uid="{3FBDE837-E6F8-4D7F-8EF2-5BE1521FF205}"/>
    <cellStyle name="Normal 6 3 2 2 3 2 3" xfId="1395" xr:uid="{85329E80-38C6-4D0E-A6A2-5A7EA870B974}"/>
    <cellStyle name="Normal 6 3 2 2 3 2 3 2" xfId="3928" xr:uid="{05A4BECF-BC4C-4040-80DB-A62ED5AC7E03}"/>
    <cellStyle name="Normal 6 3 2 2 3 2 4" xfId="1396" xr:uid="{89CC71C9-C2AB-4B1C-AC94-A9B2D7EC51C3}"/>
    <cellStyle name="Normal 6 3 2 2 3 3" xfId="1397" xr:uid="{6674B851-0F51-4470-AC72-B5677F43C907}"/>
    <cellStyle name="Normal 6 3 2 2 3 3 2" xfId="3929" xr:uid="{2EF2451D-6C19-4909-9816-4F6328C4E671}"/>
    <cellStyle name="Normal 6 3 2 2 3 3 2 2" xfId="3930" xr:uid="{70FBCD21-7EA9-4DE0-9309-535B5A759713}"/>
    <cellStyle name="Normal 6 3 2 2 3 3 3" xfId="3931" xr:uid="{4D652D08-C2C7-48B8-8B35-16ECDEDE8CE6}"/>
    <cellStyle name="Normal 6 3 2 2 3 4" xfId="1398" xr:uid="{C03EE228-4D8A-49EF-B54D-25C44C58DA7F}"/>
    <cellStyle name="Normal 6 3 2 2 3 4 2" xfId="3932" xr:uid="{51C4A7DF-F454-4590-B457-73EF1F925AB9}"/>
    <cellStyle name="Normal 6 3 2 2 3 5" xfId="1399" xr:uid="{2CC95D1B-5161-4A6B-8E9C-8B3E47835F22}"/>
    <cellStyle name="Normal 6 3 2 2 4" xfId="1400" xr:uid="{DF52A1DB-F701-4202-96F4-2EC59D171FEE}"/>
    <cellStyle name="Normal 6 3 2 2 4 2" xfId="1401" xr:uid="{536DFF76-4AAF-4577-946F-1AAE950AB7BF}"/>
    <cellStyle name="Normal 6 3 2 2 4 2 2" xfId="3933" xr:uid="{E05BE006-D099-4C6F-A484-DBDD877B0248}"/>
    <cellStyle name="Normal 6 3 2 2 4 2 2 2" xfId="3934" xr:uid="{F2351559-E0AD-42EE-A456-ECA1EC48E863}"/>
    <cellStyle name="Normal 6 3 2 2 4 2 3" xfId="3935" xr:uid="{2F4906AC-0704-4F98-8A42-FB4C4AAED0FD}"/>
    <cellStyle name="Normal 6 3 2 2 4 3" xfId="1402" xr:uid="{78C99909-8951-48A6-B639-661EB75B2C53}"/>
    <cellStyle name="Normal 6 3 2 2 4 3 2" xfId="3936" xr:uid="{8B4077E4-16EF-4901-BFB1-8BC297065CF5}"/>
    <cellStyle name="Normal 6 3 2 2 4 4" xfId="1403" xr:uid="{B16E5C1F-04A3-4D8F-959F-241B9A9F928A}"/>
    <cellStyle name="Normal 6 3 2 2 5" xfId="1404" xr:uid="{95DBF06C-AE0D-401E-B608-C62F738570F9}"/>
    <cellStyle name="Normal 6 3 2 2 5 2" xfId="1405" xr:uid="{B70D7D26-F99E-411E-90F5-7154CF75E2D8}"/>
    <cellStyle name="Normal 6 3 2 2 5 2 2" xfId="3937" xr:uid="{A7B7876A-338C-4290-8F23-A480663A045B}"/>
    <cellStyle name="Normal 6 3 2 2 5 3" xfId="1406" xr:uid="{426D553F-CA64-44D1-9CF1-51A944DA77F8}"/>
    <cellStyle name="Normal 6 3 2 2 5 4" xfId="1407" xr:uid="{91AEF5A7-4378-4F1D-9DD2-AEF72F54E4FA}"/>
    <cellStyle name="Normal 6 3 2 2 6" xfId="1408" xr:uid="{4217861D-7F84-4DE6-A3F1-E20929DE98B7}"/>
    <cellStyle name="Normal 6 3 2 2 6 2" xfId="3938" xr:uid="{EF3C1E9E-1C1D-4401-8A45-8C7BB6511E12}"/>
    <cellStyle name="Normal 6 3 2 2 7" xfId="1409" xr:uid="{0C7B13C8-86A1-4353-84C0-598FB12BC839}"/>
    <cellStyle name="Normal 6 3 2 2 8" xfId="1410" xr:uid="{E7294DE4-39EC-45A3-8AF4-54069685ADBF}"/>
    <cellStyle name="Normal 6 3 2 3" xfId="1411" xr:uid="{7F593340-6050-47EF-AB34-DA3AFF60568C}"/>
    <cellStyle name="Normal 6 3 2 3 2" xfId="1412" xr:uid="{9F07104F-9D33-4603-8728-7E940BC3274E}"/>
    <cellStyle name="Normal 6 3 2 3 2 2" xfId="1413" xr:uid="{103D4D3C-42F7-4C2F-9758-1B5EFAFC41AE}"/>
    <cellStyle name="Normal 6 3 2 3 2 2 2" xfId="3939" xr:uid="{4E817730-F0EC-49F1-9473-000E438344C9}"/>
    <cellStyle name="Normal 6 3 2 3 2 2 2 2" xfId="3940" xr:uid="{2AC1EBCF-C9F4-47F3-9718-AABD21D3C458}"/>
    <cellStyle name="Normal 6 3 2 3 2 2 3" xfId="3941" xr:uid="{988EA3BC-D7B0-409E-83D8-2E4A4427D22D}"/>
    <cellStyle name="Normal 6 3 2 3 2 3" xfId="1414" xr:uid="{E271C97E-138E-4EF1-99E4-8F76B8896F5A}"/>
    <cellStyle name="Normal 6 3 2 3 2 3 2" xfId="3942" xr:uid="{2AC83417-FC37-4E5E-8C1A-A518BA107CCF}"/>
    <cellStyle name="Normal 6 3 2 3 2 4" xfId="1415" xr:uid="{8518FBF9-1182-450B-AEC6-D69362D4E8B7}"/>
    <cellStyle name="Normal 6 3 2 3 3" xfId="1416" xr:uid="{86495CDD-37E9-4A8C-8728-991F72DD677E}"/>
    <cellStyle name="Normal 6 3 2 3 3 2" xfId="1417" xr:uid="{AD000259-00D0-44FD-A05B-2D153952575A}"/>
    <cellStyle name="Normal 6 3 2 3 3 2 2" xfId="3943" xr:uid="{A32BE6E9-A6FF-45A4-A74C-D936F2687790}"/>
    <cellStyle name="Normal 6 3 2 3 3 3" xfId="1418" xr:uid="{4C4E0EBF-A1BB-4318-BEA9-7DA48BFCCC9A}"/>
    <cellStyle name="Normal 6 3 2 3 3 4" xfId="1419" xr:uid="{1947B285-B1F5-4B94-AE3B-55A8C64176E0}"/>
    <cellStyle name="Normal 6 3 2 3 4" xfId="1420" xr:uid="{2EFE6463-20AF-4B6C-A667-AABDBD01D8B6}"/>
    <cellStyle name="Normal 6 3 2 3 4 2" xfId="3944" xr:uid="{FC8E3CFE-329A-4449-BD4B-AEC92BC47B19}"/>
    <cellStyle name="Normal 6 3 2 3 5" xfId="1421" xr:uid="{E56276E6-C6A8-4339-A7F3-EF59CFC0EB40}"/>
    <cellStyle name="Normal 6 3 2 3 6" xfId="1422" xr:uid="{C9E4EE75-4BBA-4CAD-AE70-E3388206E389}"/>
    <cellStyle name="Normal 6 3 2 4" xfId="1423" xr:uid="{D121EA74-549E-4BB5-B274-16494742E387}"/>
    <cellStyle name="Normal 6 3 2 4 2" xfId="1424" xr:uid="{53AC288B-A0F4-4034-BE45-1CFE6C0FA396}"/>
    <cellStyle name="Normal 6 3 2 4 2 2" xfId="1425" xr:uid="{B959480F-534D-489B-9950-96B29B79E818}"/>
    <cellStyle name="Normal 6 3 2 4 2 2 2" xfId="3945" xr:uid="{D3F851A2-FA13-48F4-A880-1778FCB7672A}"/>
    <cellStyle name="Normal 6 3 2 4 2 2 2 2" xfId="3946" xr:uid="{3ABE0A7D-454D-4071-A1F1-2898C275D565}"/>
    <cellStyle name="Normal 6 3 2 4 2 2 3" xfId="3947" xr:uid="{BDDD3EAF-7357-4951-B600-B59778F42515}"/>
    <cellStyle name="Normal 6 3 2 4 2 3" xfId="1426" xr:uid="{E93849F0-1109-4C7E-A97B-1BBCA472EB40}"/>
    <cellStyle name="Normal 6 3 2 4 2 3 2" xfId="3948" xr:uid="{F60BABC3-9AD1-4EAE-87FE-7669D6E40A03}"/>
    <cellStyle name="Normal 6 3 2 4 2 4" xfId="1427" xr:uid="{FA02C4D7-CC4F-44D5-9AE1-71596B5AF1F3}"/>
    <cellStyle name="Normal 6 3 2 4 3" xfId="1428" xr:uid="{590C3322-6CB9-4E1F-B4EA-0FCC0F17F49A}"/>
    <cellStyle name="Normal 6 3 2 4 3 2" xfId="3949" xr:uid="{6BCB0ABF-B77D-4399-921E-41726E9B1976}"/>
    <cellStyle name="Normal 6 3 2 4 3 2 2" xfId="3950" xr:uid="{42FC72D5-D4FE-49AF-A039-911EB16FCFB2}"/>
    <cellStyle name="Normal 6 3 2 4 3 3" xfId="3951" xr:uid="{6376E71E-C8E2-4578-84A1-3581173392FA}"/>
    <cellStyle name="Normal 6 3 2 4 4" xfId="1429" xr:uid="{15EA2901-E287-4008-ADF6-A43E26B367D8}"/>
    <cellStyle name="Normal 6 3 2 4 4 2" xfId="3952" xr:uid="{49430305-C1A6-443A-BF21-97AB7A9BDAF8}"/>
    <cellStyle name="Normal 6 3 2 4 5" xfId="1430" xr:uid="{6C47A5AB-115B-478A-9487-1AEAAC482D91}"/>
    <cellStyle name="Normal 6 3 2 5" xfId="1431" xr:uid="{0CBEC5FA-B09A-4B08-AD8B-7AE980AFB89B}"/>
    <cellStyle name="Normal 6 3 2 5 2" xfId="1432" xr:uid="{4025C094-835C-4CBA-9E61-C75509CB9CEB}"/>
    <cellStyle name="Normal 6 3 2 5 2 2" xfId="3953" xr:uid="{AED7EC8C-0FF5-4675-B35A-3E299A651A71}"/>
    <cellStyle name="Normal 6 3 2 5 2 2 2" xfId="3954" xr:uid="{D8132114-B3F6-49A6-B062-29597DBB0F98}"/>
    <cellStyle name="Normal 6 3 2 5 2 3" xfId="3955" xr:uid="{D543B214-07AD-4A86-9642-C4ABCEF7F6C2}"/>
    <cellStyle name="Normal 6 3 2 5 3" xfId="1433" xr:uid="{6E40B554-D4D7-4A9D-855A-D47EABD004C5}"/>
    <cellStyle name="Normal 6 3 2 5 3 2" xfId="3956" xr:uid="{0EDAB455-FCBD-4DA1-B948-05CE08D8F515}"/>
    <cellStyle name="Normal 6 3 2 5 4" xfId="1434" xr:uid="{AF184951-C395-46C0-93AF-45243AB3BA29}"/>
    <cellStyle name="Normal 6 3 2 6" xfId="1435" xr:uid="{336B6A01-9BBE-42DF-B982-31108C40EE0D}"/>
    <cellStyle name="Normal 6 3 2 6 2" xfId="1436" xr:uid="{E03239A8-EF48-4FAC-9840-0C471823C826}"/>
    <cellStyle name="Normal 6 3 2 6 2 2" xfId="3957" xr:uid="{9B5F46B5-E3F9-4260-ABFE-F55A79791D13}"/>
    <cellStyle name="Normal 6 3 2 6 3" xfId="1437" xr:uid="{F84089BF-6B10-480A-9273-990F80714B4A}"/>
    <cellStyle name="Normal 6 3 2 6 4" xfId="1438" xr:uid="{072F6BD5-F77C-461E-9E92-9974B78E8D04}"/>
    <cellStyle name="Normal 6 3 2 7" xfId="1439" xr:uid="{C7BC91CC-A1BD-456D-9955-1204BE3D971B}"/>
    <cellStyle name="Normal 6 3 2 7 2" xfId="3958" xr:uid="{C7A9805E-0950-4E8C-8456-F428B864535D}"/>
    <cellStyle name="Normal 6 3 2 8" xfId="1440" xr:uid="{3EA81D38-9568-437E-8C98-CDE88752AF9F}"/>
    <cellStyle name="Normal 6 3 2 9" xfId="1441" xr:uid="{5F04A720-24B6-4016-A7B0-E8254D376A6C}"/>
    <cellStyle name="Normal 6 3 3" xfId="114" xr:uid="{8E62CD93-F067-4166-84C0-A9F000FB2D4B}"/>
    <cellStyle name="Normal 6 3 3 2" xfId="115" xr:uid="{EEB4A710-085F-437B-A227-987538381EA3}"/>
    <cellStyle name="Normal 6 3 3 2 2" xfId="1442" xr:uid="{98932D36-2EE2-4BF9-B70D-7C0BB34E89DB}"/>
    <cellStyle name="Normal 6 3 3 2 2 2" xfId="1443" xr:uid="{F6B8E935-33F9-4138-B264-DC3B62DE40D8}"/>
    <cellStyle name="Normal 6 3 3 2 2 2 2" xfId="3959" xr:uid="{D9F8ABC2-3401-4090-970D-FC16320CBFE4}"/>
    <cellStyle name="Normal 6 3 3 2 2 2 2 2" xfId="3960" xr:uid="{D3D2175B-A1E4-47A9-9BD7-DF42FBDAC96B}"/>
    <cellStyle name="Normal 6 3 3 2 2 2 3" xfId="3961" xr:uid="{CBDDDFC7-5975-4970-AA15-60AA89F2A109}"/>
    <cellStyle name="Normal 6 3 3 2 2 3" xfId="1444" xr:uid="{425C0E0F-13B6-4F0A-8170-DD2FA674FFEF}"/>
    <cellStyle name="Normal 6 3 3 2 2 3 2" xfId="3962" xr:uid="{6E9E0E97-0392-41AB-9AD4-3A80CF3A3865}"/>
    <cellStyle name="Normal 6 3 3 2 2 4" xfId="1445" xr:uid="{D9BC84AD-AF7D-4011-8378-88BA029476C3}"/>
    <cellStyle name="Normal 6 3 3 2 3" xfId="1446" xr:uid="{9EAB0767-9799-4DF5-A095-F4ED54D3F5C4}"/>
    <cellStyle name="Normal 6 3 3 2 3 2" xfId="1447" xr:uid="{0297BDB3-6411-43D9-879A-5AED8D67319C}"/>
    <cellStyle name="Normal 6 3 3 2 3 2 2" xfId="3963" xr:uid="{A4444901-59E8-49EF-AEE7-6B89943A5B39}"/>
    <cellStyle name="Normal 6 3 3 2 3 3" xfId="1448" xr:uid="{3419A3F2-400E-488F-8836-CE8577509F22}"/>
    <cellStyle name="Normal 6 3 3 2 3 4" xfId="1449" xr:uid="{8967367F-7827-43A8-8AFC-C590AA9963A1}"/>
    <cellStyle name="Normal 6 3 3 2 4" xfId="1450" xr:uid="{E2759562-CD59-4B15-8818-08A837DEBD6C}"/>
    <cellStyle name="Normal 6 3 3 2 4 2" xfId="3964" xr:uid="{915887CC-7212-4FCC-A02B-572DCF63C766}"/>
    <cellStyle name="Normal 6 3 3 2 5" xfId="1451" xr:uid="{7B1B386F-F141-4E66-B87B-E5B2D2EBE3CE}"/>
    <cellStyle name="Normal 6 3 3 2 6" xfId="1452" xr:uid="{4A994619-9C0D-4266-95CD-892E32780BBA}"/>
    <cellStyle name="Normal 6 3 3 3" xfId="1453" xr:uid="{51E216DD-8928-45D5-B9A7-C9AC7EFC6728}"/>
    <cellStyle name="Normal 6 3 3 3 2" xfId="1454" xr:uid="{6DF50702-D37E-4EB9-A0C0-2E699083804D}"/>
    <cellStyle name="Normal 6 3 3 3 2 2" xfId="1455" xr:uid="{84CDD6BC-7674-4A8A-B09E-FCA67467BEA4}"/>
    <cellStyle name="Normal 6 3 3 3 2 2 2" xfId="3965" xr:uid="{95C1AEF1-D36F-44DC-BA51-9310395E9B01}"/>
    <cellStyle name="Normal 6 3 3 3 2 2 2 2" xfId="3966" xr:uid="{A4AD51C9-C690-469D-8D84-47778C4A90DC}"/>
    <cellStyle name="Normal 6 3 3 3 2 2 3" xfId="3967" xr:uid="{72EE097A-97E3-4B0A-895C-1B5093A3AA0F}"/>
    <cellStyle name="Normal 6 3 3 3 2 3" xfId="1456" xr:uid="{05ED7617-2631-4DD2-B739-26448B41601D}"/>
    <cellStyle name="Normal 6 3 3 3 2 3 2" xfId="3968" xr:uid="{6E866890-F5F7-4EDB-A44F-CF1913FD054B}"/>
    <cellStyle name="Normal 6 3 3 3 2 4" xfId="1457" xr:uid="{982FBDC6-D46B-4D87-A7AA-83FABFCF159E}"/>
    <cellStyle name="Normal 6 3 3 3 3" xfId="1458" xr:uid="{BC51098D-4B8D-422B-94FF-18836A6A00F3}"/>
    <cellStyle name="Normal 6 3 3 3 3 2" xfId="3969" xr:uid="{28857AE7-7260-489E-94E2-2E6B505BB7D3}"/>
    <cellStyle name="Normal 6 3 3 3 3 2 2" xfId="3970" xr:uid="{EE9D4D7D-465D-4CEB-A812-FE2AE0C26348}"/>
    <cellStyle name="Normal 6 3 3 3 3 3" xfId="3971" xr:uid="{0E9B97D5-2F34-444B-A746-124D8A1AD266}"/>
    <cellStyle name="Normal 6 3 3 3 4" xfId="1459" xr:uid="{507CDAAC-5E4B-4D28-90F2-06C823F479B6}"/>
    <cellStyle name="Normal 6 3 3 3 4 2" xfId="3972" xr:uid="{F6AABFE1-F671-4583-8C13-E3639F29DCA7}"/>
    <cellStyle name="Normal 6 3 3 3 5" xfId="1460" xr:uid="{A98EE121-2793-4193-A9FF-BCCF176501E3}"/>
    <cellStyle name="Normal 6 3 3 4" xfId="1461" xr:uid="{D0665836-5893-4681-A9A3-0B1C179734F5}"/>
    <cellStyle name="Normal 6 3 3 4 2" xfId="1462" xr:uid="{03F0F97B-CBB3-409E-B493-FB93386BE299}"/>
    <cellStyle name="Normal 6 3 3 4 2 2" xfId="3973" xr:uid="{7383FE15-1B5B-494A-9362-D2CA59418B35}"/>
    <cellStyle name="Normal 6 3 3 4 2 2 2" xfId="3974" xr:uid="{3E83B38F-9C22-4FC2-8679-C711B0429C63}"/>
    <cellStyle name="Normal 6 3 3 4 2 3" xfId="3975" xr:uid="{55D3EDC0-C374-4EB8-B6B7-054D426EDB9D}"/>
    <cellStyle name="Normal 6 3 3 4 3" xfId="1463" xr:uid="{5AA376D3-100F-44A3-9484-49F18D8A6A09}"/>
    <cellStyle name="Normal 6 3 3 4 3 2" xfId="3976" xr:uid="{B0BDEEB0-BB3D-4F97-A045-C8A8026BB3D2}"/>
    <cellStyle name="Normal 6 3 3 4 4" xfId="1464" xr:uid="{11B12F32-8DD7-44B9-8DBC-28E1B4CCA971}"/>
    <cellStyle name="Normal 6 3 3 5" xfId="1465" xr:uid="{3CB9A9C6-26EA-4EC5-987D-67D84E73D1FB}"/>
    <cellStyle name="Normal 6 3 3 5 2" xfId="1466" xr:uid="{234A2E44-B1B8-41B9-8796-39CE7C6E7CB6}"/>
    <cellStyle name="Normal 6 3 3 5 2 2" xfId="3977" xr:uid="{9F6DE819-40C2-46DC-9865-B44C42169D5D}"/>
    <cellStyle name="Normal 6 3 3 5 3" xfId="1467" xr:uid="{EB217E4B-4494-4B6C-AE98-98E662E83E20}"/>
    <cellStyle name="Normal 6 3 3 5 4" xfId="1468" xr:uid="{6EAB805F-71C4-47CD-98B9-0BE032D9DD86}"/>
    <cellStyle name="Normal 6 3 3 6" xfId="1469" xr:uid="{0B361881-204B-485B-A2FD-E8CC47F1C24D}"/>
    <cellStyle name="Normal 6 3 3 6 2" xfId="3978" xr:uid="{01AA22C6-8ADC-4869-95C6-1FA53C28F30F}"/>
    <cellStyle name="Normal 6 3 3 7" xfId="1470" xr:uid="{54BAB8CB-187A-4695-883F-303DABD42C25}"/>
    <cellStyle name="Normal 6 3 3 8" xfId="1471" xr:uid="{EB1BDBEF-F7C9-4BCE-BDC6-197A46515CA6}"/>
    <cellStyle name="Normal 6 3 4" xfId="116" xr:uid="{77912123-F8E9-4CCF-87A6-73716FB10AF9}"/>
    <cellStyle name="Normal 6 3 4 2" xfId="1472" xr:uid="{3F5D44C4-F282-4DB7-B1C0-42735415AAEC}"/>
    <cellStyle name="Normal 6 3 4 2 2" xfId="1473" xr:uid="{8657B411-392C-47D3-88E9-079FF807086B}"/>
    <cellStyle name="Normal 6 3 4 2 2 2" xfId="1474" xr:uid="{A6415570-BE08-4F82-8B47-AFFBA97EFBCB}"/>
    <cellStyle name="Normal 6 3 4 2 2 2 2" xfId="3979" xr:uid="{E3F5E726-E01C-4D9C-8BEB-6A81B78DC305}"/>
    <cellStyle name="Normal 6 3 4 2 2 3" xfId="1475" xr:uid="{E9318CAA-2EEA-4B9E-8DD5-B75717D74F4B}"/>
    <cellStyle name="Normal 6 3 4 2 2 4" xfId="1476" xr:uid="{6AC8260C-99D9-42CE-86A8-FA38CCD107C3}"/>
    <cellStyle name="Normal 6 3 4 2 3" xfId="1477" xr:uid="{C3745647-44DB-4756-8E97-7EDA625523B4}"/>
    <cellStyle name="Normal 6 3 4 2 3 2" xfId="3980" xr:uid="{AC7FEBB1-B0BF-4791-AF38-FF94E56C865F}"/>
    <cellStyle name="Normal 6 3 4 2 4" xfId="1478" xr:uid="{9B598739-A50F-4E0E-8699-439B518568A2}"/>
    <cellStyle name="Normal 6 3 4 2 5" xfId="1479" xr:uid="{C1DAD762-4925-4B5F-B61C-C468AE1B2B6D}"/>
    <cellStyle name="Normal 6 3 4 3" xfId="1480" xr:uid="{39139E59-0223-48E6-A204-FC1FD309BE39}"/>
    <cellStyle name="Normal 6 3 4 3 2" xfId="1481" xr:uid="{92089409-91FE-4047-BE81-1B92BD15634D}"/>
    <cellStyle name="Normal 6 3 4 3 2 2" xfId="3981" xr:uid="{7BD61C25-BCD9-41AF-ADC3-5378DC55508B}"/>
    <cellStyle name="Normal 6 3 4 3 3" xfId="1482" xr:uid="{A89D1FB8-2640-4CA6-8DEC-2B2DC85C7648}"/>
    <cellStyle name="Normal 6 3 4 3 4" xfId="1483" xr:uid="{E177C337-3F54-4B6B-B122-0DC030804A83}"/>
    <cellStyle name="Normal 6 3 4 4" xfId="1484" xr:uid="{434A5D7E-9D27-4589-B028-81FA21F8BCD1}"/>
    <cellStyle name="Normal 6 3 4 4 2" xfId="1485" xr:uid="{442DEE0A-10B5-4C75-8C49-FA8CEAA47155}"/>
    <cellStyle name="Normal 6 3 4 4 3" xfId="1486" xr:uid="{07EDD704-7CF8-4C27-8C88-0FCB3AA7CCC9}"/>
    <cellStyle name="Normal 6 3 4 4 4" xfId="1487" xr:uid="{C94C0FFC-B10F-4A86-A28A-47F22407B523}"/>
    <cellStyle name="Normal 6 3 4 5" xfId="1488" xr:uid="{2182FEC9-9A9D-43B9-ABF8-9EA38F3E7B75}"/>
    <cellStyle name="Normal 6 3 4 6" xfId="1489" xr:uid="{B3119996-4DB5-4BAE-904E-2E34F93A9688}"/>
    <cellStyle name="Normal 6 3 4 7" xfId="1490" xr:uid="{2A53F61D-C5E8-49F0-A5E4-E970A8FAB317}"/>
    <cellStyle name="Normal 6 3 5" xfId="1491" xr:uid="{C118260E-B903-4E97-9ED9-48523C6AF9F2}"/>
    <cellStyle name="Normal 6 3 5 2" xfId="1492" xr:uid="{E780B608-EC30-4080-A4D4-27410B1195FB}"/>
    <cellStyle name="Normal 6 3 5 2 2" xfId="1493" xr:uid="{5CE33AE9-A35B-41C8-B34E-AF30DD674CA9}"/>
    <cellStyle name="Normal 6 3 5 2 2 2" xfId="3982" xr:uid="{1BE4E2EB-DDCB-494F-9847-E6A1B155741C}"/>
    <cellStyle name="Normal 6 3 5 2 2 2 2" xfId="3983" xr:uid="{78D3DA1A-9FB1-445B-B390-40581E0DB837}"/>
    <cellStyle name="Normal 6 3 5 2 2 3" xfId="3984" xr:uid="{9928481E-65BB-4F16-A6E3-EC3AAA550298}"/>
    <cellStyle name="Normal 6 3 5 2 3" xfId="1494" xr:uid="{8CB95818-5323-48F2-B298-82890F0FA85B}"/>
    <cellStyle name="Normal 6 3 5 2 3 2" xfId="3985" xr:uid="{3ED79F57-3C1B-49A8-B1CC-A2320E7AE76A}"/>
    <cellStyle name="Normal 6 3 5 2 4" xfId="1495" xr:uid="{07D77DAF-1111-497B-9980-A86BEB0E1A0A}"/>
    <cellStyle name="Normal 6 3 5 3" xfId="1496" xr:uid="{75725AEF-0521-4DC0-B89F-DDBD65BAE2A9}"/>
    <cellStyle name="Normal 6 3 5 3 2" xfId="1497" xr:uid="{EC26804D-BBAA-4319-AB16-7897D7FF4E14}"/>
    <cellStyle name="Normal 6 3 5 3 2 2" xfId="3986" xr:uid="{C3CEA18C-9A53-4F8A-A410-9F639FC2C816}"/>
    <cellStyle name="Normal 6 3 5 3 3" xfId="1498" xr:uid="{3CC70102-7A0D-4D1F-94B6-BD90A86BBE81}"/>
    <cellStyle name="Normal 6 3 5 3 4" xfId="1499" xr:uid="{15B80CB8-CBA5-4D0A-AD7E-96A08D3DEED6}"/>
    <cellStyle name="Normal 6 3 5 4" xfId="1500" xr:uid="{814DBC27-4AC8-48E7-A6D8-96E0D50DA075}"/>
    <cellStyle name="Normal 6 3 5 4 2" xfId="3987" xr:uid="{61BCD8D0-602A-407C-AC9B-36222D7075E2}"/>
    <cellStyle name="Normal 6 3 5 5" xfId="1501" xr:uid="{31B1D294-695D-407D-99F1-254796B4812A}"/>
    <cellStyle name="Normal 6 3 5 6" xfId="1502" xr:uid="{D2207295-FF1D-4B49-AFDF-6339BA63B876}"/>
    <cellStyle name="Normal 6 3 6" xfId="1503" xr:uid="{82ED640F-3098-4DEF-B268-482B855EDD58}"/>
    <cellStyle name="Normal 6 3 6 2" xfId="1504" xr:uid="{7B357182-3E9F-4834-BDC6-4399828282E1}"/>
    <cellStyle name="Normal 6 3 6 2 2" xfId="1505" xr:uid="{5AE9FA81-8AED-4986-B6FF-3026669DDD66}"/>
    <cellStyle name="Normal 6 3 6 2 2 2" xfId="3988" xr:uid="{4290F625-F42E-42CB-BDE0-80A47F077FD3}"/>
    <cellStyle name="Normal 6 3 6 2 3" xfId="1506" xr:uid="{095D57CC-EE90-4710-AD07-4CDC953370D7}"/>
    <cellStyle name="Normal 6 3 6 2 4" xfId="1507" xr:uid="{33B37F1C-1274-4811-991E-99BDD69010C7}"/>
    <cellStyle name="Normal 6 3 6 3" xfId="1508" xr:uid="{75628317-1F46-4FD5-9EFB-52484AE3B57F}"/>
    <cellStyle name="Normal 6 3 6 3 2" xfId="3989" xr:uid="{8668C2C7-180E-41AE-AB31-A299EC808C98}"/>
    <cellStyle name="Normal 6 3 6 4" xfId="1509" xr:uid="{81FBB223-A48D-4225-AD4A-C7048126A232}"/>
    <cellStyle name="Normal 6 3 6 5" xfId="1510" xr:uid="{0F7BF020-D0B0-4CC8-85DD-CF200A12338D}"/>
    <cellStyle name="Normal 6 3 7" xfId="1511" xr:uid="{8204E195-A7A4-484D-9314-E732D5A38D3D}"/>
    <cellStyle name="Normal 6 3 7 2" xfId="1512" xr:uid="{47C29E9D-F5F0-4C3D-BA47-2AE9D13EDB52}"/>
    <cellStyle name="Normal 6 3 7 2 2" xfId="3990" xr:uid="{7BAD6006-5327-4F95-91E8-48B541F7AE18}"/>
    <cellStyle name="Normal 6 3 7 3" xfId="1513" xr:uid="{D76D5606-C11E-4169-9FED-8DB3CA1A111A}"/>
    <cellStyle name="Normal 6 3 7 4" xfId="1514" xr:uid="{E76023B3-C305-465D-B274-FA05CEF13D56}"/>
    <cellStyle name="Normal 6 3 8" xfId="1515" xr:uid="{4D8E202C-A8AF-4FE7-8EB2-955F949BAA26}"/>
    <cellStyle name="Normal 6 3 8 2" xfId="1516" xr:uid="{BA5B349A-E22F-49D4-9674-5FA934062BE2}"/>
    <cellStyle name="Normal 6 3 8 3" xfId="1517" xr:uid="{763F6906-F8E7-4A73-9404-7374EB79B877}"/>
    <cellStyle name="Normal 6 3 8 4" xfId="1518" xr:uid="{9A181F9E-7896-4DF9-8636-2BA18A792F56}"/>
    <cellStyle name="Normal 6 3 9" xfId="1519" xr:uid="{74CFB4F3-B1C6-4106-96D2-F11ECE23CCE9}"/>
    <cellStyle name="Normal 6 3 9 2" xfId="4724" xr:uid="{04DF17EE-05CC-4D32-9624-C394A400FD09}"/>
    <cellStyle name="Normal 6 4" xfId="117" xr:uid="{013FD261-70FF-4599-B32A-48C973E13327}"/>
    <cellStyle name="Normal 6 4 10" xfId="1520" xr:uid="{FA6F01A5-FA77-454B-A7BC-E6E546DF7AAE}"/>
    <cellStyle name="Normal 6 4 11" xfId="1521" xr:uid="{534E8318-10CA-4BC0-9468-EF3EE8352886}"/>
    <cellStyle name="Normal 6 4 2" xfId="118" xr:uid="{939F3C90-2BA5-4705-919B-779F018570E2}"/>
    <cellStyle name="Normal 6 4 2 2" xfId="119" xr:uid="{595275BC-7C04-45A9-B378-FC47CF586B3D}"/>
    <cellStyle name="Normal 6 4 2 2 2" xfId="1522" xr:uid="{C9A4FDC2-FF72-4710-ACB8-8E617A02B7FC}"/>
    <cellStyle name="Normal 6 4 2 2 2 2" xfId="1523" xr:uid="{F980BA1A-E87D-4398-90A6-9F856F7E61CD}"/>
    <cellStyle name="Normal 6 4 2 2 2 2 2" xfId="1524" xr:uid="{D5569520-3835-4F7F-809E-A070799DAB2F}"/>
    <cellStyle name="Normal 6 4 2 2 2 2 2 2" xfId="3991" xr:uid="{7F2061CF-0BBF-4197-8AC6-23C8665A8AAA}"/>
    <cellStyle name="Normal 6 4 2 2 2 2 3" xfId="1525" xr:uid="{FD7456BA-D243-4686-8B21-26402A2E1A7C}"/>
    <cellStyle name="Normal 6 4 2 2 2 2 4" xfId="1526" xr:uid="{5FF8AF31-31D5-45F7-AF18-D64D8AB67D0D}"/>
    <cellStyle name="Normal 6 4 2 2 2 3" xfId="1527" xr:uid="{B9FE33C8-B739-48A2-A8AE-8A71ED0586AC}"/>
    <cellStyle name="Normal 6 4 2 2 2 3 2" xfId="1528" xr:uid="{1252EE51-0EE1-4549-86B4-757B23799708}"/>
    <cellStyle name="Normal 6 4 2 2 2 3 3" xfId="1529" xr:uid="{5303C9E0-95B9-4B34-A068-D353ADF5DEB6}"/>
    <cellStyle name="Normal 6 4 2 2 2 3 4" xfId="1530" xr:uid="{30081525-6EBD-4725-9866-027817E61E6C}"/>
    <cellStyle name="Normal 6 4 2 2 2 4" xfId="1531" xr:uid="{C5018005-0DE5-40C4-AAF5-6A00F497B889}"/>
    <cellStyle name="Normal 6 4 2 2 2 5" xfId="1532" xr:uid="{98DC72BF-5E2A-4240-BD32-347F7A5E396E}"/>
    <cellStyle name="Normal 6 4 2 2 2 6" xfId="1533" xr:uid="{79B01730-448B-40B3-A907-6E5B8F22151D}"/>
    <cellStyle name="Normal 6 4 2 2 3" xfId="1534" xr:uid="{FF8D1EFD-C97C-44C5-85B2-64E1F47D7ADE}"/>
    <cellStyle name="Normal 6 4 2 2 3 2" xfId="1535" xr:uid="{CBCB556D-4D9E-4E11-9B49-7FF309DBFA7C}"/>
    <cellStyle name="Normal 6 4 2 2 3 2 2" xfId="1536" xr:uid="{4E737832-C594-4A1D-8C0F-A9815EE1F366}"/>
    <cellStyle name="Normal 6 4 2 2 3 2 3" xfId="1537" xr:uid="{33752355-1276-4906-A258-1D935567FEE2}"/>
    <cellStyle name="Normal 6 4 2 2 3 2 4" xfId="1538" xr:uid="{A55469F5-E453-4640-A3C4-CBA90D78435F}"/>
    <cellStyle name="Normal 6 4 2 2 3 3" xfId="1539" xr:uid="{51EB4414-3D19-441D-8AB7-6FE064435357}"/>
    <cellStyle name="Normal 6 4 2 2 3 4" xfId="1540" xr:uid="{99FEF2AC-6588-4FD3-AD89-8D5F1036E04E}"/>
    <cellStyle name="Normal 6 4 2 2 3 5" xfId="1541" xr:uid="{939E22F5-EA8E-4CBF-AAFB-BB09BAB3120B}"/>
    <cellStyle name="Normal 6 4 2 2 4" xfId="1542" xr:uid="{01AA1DB1-B17C-40BD-A257-45FD71D082E1}"/>
    <cellStyle name="Normal 6 4 2 2 4 2" xfId="1543" xr:uid="{4D5376C2-DA87-4C10-8CBD-675028D4B45F}"/>
    <cellStyle name="Normal 6 4 2 2 4 3" xfId="1544" xr:uid="{7E643476-7746-4B19-855F-62CAC2E9C16C}"/>
    <cellStyle name="Normal 6 4 2 2 4 4" xfId="1545" xr:uid="{07FC04CA-F77B-4E8C-8782-D6E4CDEA2C0D}"/>
    <cellStyle name="Normal 6 4 2 2 5" xfId="1546" xr:uid="{130B3D1F-FDF5-4157-88C5-72064638F01A}"/>
    <cellStyle name="Normal 6 4 2 2 5 2" xfId="1547" xr:uid="{D074FDD4-890B-44D4-8726-829374E2AB99}"/>
    <cellStyle name="Normal 6 4 2 2 5 3" xfId="1548" xr:uid="{06A6A134-BF2E-4615-A68D-6BBD131B632B}"/>
    <cellStyle name="Normal 6 4 2 2 5 4" xfId="1549" xr:uid="{66F78ED3-48FE-4862-9854-3B5FF5BDE52A}"/>
    <cellStyle name="Normal 6 4 2 2 6" xfId="1550" xr:uid="{B073012C-FF7A-4974-82A5-99C36D5EF216}"/>
    <cellStyle name="Normal 6 4 2 2 7" xfId="1551" xr:uid="{134A10AB-FB8C-49D5-AC39-F5EA36B1F5B3}"/>
    <cellStyle name="Normal 6 4 2 2 8" xfId="1552" xr:uid="{BD56D340-5B25-419F-A14B-881254B82836}"/>
    <cellStyle name="Normal 6 4 2 3" xfId="1553" xr:uid="{0D55093F-C56F-4C4A-A00F-32EB0FBD8B5F}"/>
    <cellStyle name="Normal 6 4 2 3 2" xfId="1554" xr:uid="{3E8CCF9A-5627-4300-BD34-B94F87BBDC17}"/>
    <cellStyle name="Normal 6 4 2 3 2 2" xfId="1555" xr:uid="{8C9A7022-DE66-480A-8345-9A4D2D60F72B}"/>
    <cellStyle name="Normal 6 4 2 3 2 2 2" xfId="3992" xr:uid="{0AC0CAA8-46F8-4B1F-89EB-305A514F904E}"/>
    <cellStyle name="Normal 6 4 2 3 2 2 2 2" xfId="3993" xr:uid="{3D142780-74DC-4FEB-92C0-1220897A6306}"/>
    <cellStyle name="Normal 6 4 2 3 2 2 3" xfId="3994" xr:uid="{9CB104A4-1EAD-4070-933A-87E5EE15E199}"/>
    <cellStyle name="Normal 6 4 2 3 2 3" xfId="1556" xr:uid="{57594922-2CDA-49DA-9C77-A42143B5CC92}"/>
    <cellStyle name="Normal 6 4 2 3 2 3 2" xfId="3995" xr:uid="{16169D3D-C190-489F-A678-EE8A3F1DAB58}"/>
    <cellStyle name="Normal 6 4 2 3 2 4" xfId="1557" xr:uid="{1358B6A0-E27D-4832-902B-29C173C915B1}"/>
    <cellStyle name="Normal 6 4 2 3 3" xfId="1558" xr:uid="{75368706-2ABF-4930-B6C2-9730E31EA666}"/>
    <cellStyle name="Normal 6 4 2 3 3 2" xfId="1559" xr:uid="{C8E49DCA-C67E-4B3E-B141-70C0888C1623}"/>
    <cellStyle name="Normal 6 4 2 3 3 2 2" xfId="3996" xr:uid="{96AEFF45-1544-432E-BB39-3AD0ED966256}"/>
    <cellStyle name="Normal 6 4 2 3 3 3" xfId="1560" xr:uid="{3C47579C-36F9-42A7-83FD-D15973D97210}"/>
    <cellStyle name="Normal 6 4 2 3 3 4" xfId="1561" xr:uid="{7D1B2FFE-715C-475B-9BA5-1CAC5E3AD72D}"/>
    <cellStyle name="Normal 6 4 2 3 4" xfId="1562" xr:uid="{FF3B52DE-6D58-4F44-925D-1598F6FEC493}"/>
    <cellStyle name="Normal 6 4 2 3 4 2" xfId="3997" xr:uid="{79B70B5E-B03C-4BA1-BDD4-0F2F2F7269B0}"/>
    <cellStyle name="Normal 6 4 2 3 5" xfId="1563" xr:uid="{4285F89B-C5C7-40A9-82E2-C89A157D0FEC}"/>
    <cellStyle name="Normal 6 4 2 3 6" xfId="1564" xr:uid="{90836181-D7A9-4312-B499-53372D30AAA9}"/>
    <cellStyle name="Normal 6 4 2 4" xfId="1565" xr:uid="{0B74CBFD-1DDB-4A9C-850E-C8E2361F0614}"/>
    <cellStyle name="Normal 6 4 2 4 2" xfId="1566" xr:uid="{40A59AA7-328E-4387-92B5-A793B290F04F}"/>
    <cellStyle name="Normal 6 4 2 4 2 2" xfId="1567" xr:uid="{F898786C-35D5-41EC-AD20-224885208849}"/>
    <cellStyle name="Normal 6 4 2 4 2 2 2" xfId="3998" xr:uid="{F920DE33-05F6-4D22-ADF7-21146C586AD3}"/>
    <cellStyle name="Normal 6 4 2 4 2 3" xfId="1568" xr:uid="{2CC63523-2F21-4F4C-AA43-C379A82442F9}"/>
    <cellStyle name="Normal 6 4 2 4 2 4" xfId="1569" xr:uid="{E08F58AA-E5BB-4934-A99F-729B28DD2FE1}"/>
    <cellStyle name="Normal 6 4 2 4 3" xfId="1570" xr:uid="{71F29300-C9D5-4B1A-9AE8-3C4A04D38C41}"/>
    <cellStyle name="Normal 6 4 2 4 3 2" xfId="3999" xr:uid="{499CD756-3499-46E5-8527-9AB0923B6703}"/>
    <cellStyle name="Normal 6 4 2 4 4" xfId="1571" xr:uid="{320109D4-D3BA-45D3-81F0-DC75729AFAF3}"/>
    <cellStyle name="Normal 6 4 2 4 5" xfId="1572" xr:uid="{DAB47D72-4D98-4CB8-88C0-76DE36F6B0B5}"/>
    <cellStyle name="Normal 6 4 2 5" xfId="1573" xr:uid="{6713A282-49ED-4A21-AC69-79CC6CDB07C6}"/>
    <cellStyle name="Normal 6 4 2 5 2" xfId="1574" xr:uid="{7DF8FE25-574D-4D8E-B614-6A9F82DFFFC8}"/>
    <cellStyle name="Normal 6 4 2 5 2 2" xfId="4000" xr:uid="{F651ACC9-8BF1-4225-A2AD-7FF1D87E2CF8}"/>
    <cellStyle name="Normal 6 4 2 5 3" xfId="1575" xr:uid="{682D21B7-DC6F-48C1-9954-964F48E604F0}"/>
    <cellStyle name="Normal 6 4 2 5 4" xfId="1576" xr:uid="{6F6968F0-5D8B-493E-ADB2-CE8D01541BA8}"/>
    <cellStyle name="Normal 6 4 2 6" xfId="1577" xr:uid="{2ABC2C1E-08AF-46E5-94CC-E83CC38653FB}"/>
    <cellStyle name="Normal 6 4 2 6 2" xfId="1578" xr:uid="{1A2235B1-E29B-41AA-B409-BCA0281321F3}"/>
    <cellStyle name="Normal 6 4 2 6 3" xfId="1579" xr:uid="{2180CA12-4F96-4B88-AF8D-7F906624D1C9}"/>
    <cellStyle name="Normal 6 4 2 6 4" xfId="1580" xr:uid="{40EDDB16-EA82-4987-A4F9-28F429D2BF6A}"/>
    <cellStyle name="Normal 6 4 2 7" xfId="1581" xr:uid="{11886BB8-40D0-46E4-8F8C-2AE5ECA1FAF2}"/>
    <cellStyle name="Normal 6 4 2 8" xfId="1582" xr:uid="{87F6092D-25D7-4CE5-8232-8B4E64C810B8}"/>
    <cellStyle name="Normal 6 4 2 9" xfId="1583" xr:uid="{57F97C52-EC2B-463C-A6D2-236A5FB6C891}"/>
    <cellStyle name="Normal 6 4 3" xfId="120" xr:uid="{2ABABA1B-F66D-48D0-8AD5-C872AC84856E}"/>
    <cellStyle name="Normal 6 4 3 2" xfId="121" xr:uid="{E9588622-1EA1-4DD0-A9DF-2115B6902F26}"/>
    <cellStyle name="Normal 6 4 3 2 2" xfId="1584" xr:uid="{9C808CA9-697F-4729-BED0-A860F0E27572}"/>
    <cellStyle name="Normal 6 4 3 2 2 2" xfId="1585" xr:uid="{FBFECB84-2F28-4062-AC24-FBF11EE0C74B}"/>
    <cellStyle name="Normal 6 4 3 2 2 2 2" xfId="4001" xr:uid="{732C3E72-5CCF-4467-9A82-EC4421AD91E1}"/>
    <cellStyle name="Normal 6 4 3 2 2 2 2 2" xfId="4483" xr:uid="{5B48355D-0815-4AFE-8166-E01C153A703A}"/>
    <cellStyle name="Normal 6 4 3 2 2 2 3" xfId="4484" xr:uid="{FC32F192-B514-4C3D-88C1-E62DCED3CB9B}"/>
    <cellStyle name="Normal 6 4 3 2 2 3" xfId="1586" xr:uid="{747CD335-85ED-4962-82F9-1FB9EE915A91}"/>
    <cellStyle name="Normal 6 4 3 2 2 3 2" xfId="4485" xr:uid="{0A6F3645-B063-4BF7-8E43-2570B2C22E4E}"/>
    <cellStyle name="Normal 6 4 3 2 2 4" xfId="1587" xr:uid="{A795B8FF-8099-4880-B74F-93D4BBD0B00F}"/>
    <cellStyle name="Normal 6 4 3 2 3" xfId="1588" xr:uid="{C199A6C7-9552-47C4-A6DF-567E2A508920}"/>
    <cellStyle name="Normal 6 4 3 2 3 2" xfId="1589" xr:uid="{579F2440-2A03-4E8A-B8A7-74BF246C769E}"/>
    <cellStyle name="Normal 6 4 3 2 3 2 2" xfId="4486" xr:uid="{52CC0C0B-A18C-43C7-B4C1-4D50E697D135}"/>
    <cellStyle name="Normal 6 4 3 2 3 3" xfId="1590" xr:uid="{21E6A8D5-BB59-48E4-90EF-5C574445AAC0}"/>
    <cellStyle name="Normal 6 4 3 2 3 4" xfId="1591" xr:uid="{4FCA73B8-D82D-4E02-BDF4-FFA98B97E6A9}"/>
    <cellStyle name="Normal 6 4 3 2 4" xfId="1592" xr:uid="{1C48E77A-5FA2-4D82-9119-E8B5E570A0B6}"/>
    <cellStyle name="Normal 6 4 3 2 4 2" xfId="4487" xr:uid="{9A526E77-BAB3-4974-875F-36BB4ECD7E13}"/>
    <cellStyle name="Normal 6 4 3 2 5" xfId="1593" xr:uid="{8E479618-976C-47CA-9269-9911A557AE1D}"/>
    <cellStyle name="Normal 6 4 3 2 6" xfId="1594" xr:uid="{1D649801-5BD4-458C-9C3A-DC53B7A85EB7}"/>
    <cellStyle name="Normal 6 4 3 3" xfId="1595" xr:uid="{D60152E0-794A-47CB-81D3-CA93675124E3}"/>
    <cellStyle name="Normal 6 4 3 3 2" xfId="1596" xr:uid="{6B9526C5-8CD1-458E-90DB-D41DE14F8140}"/>
    <cellStyle name="Normal 6 4 3 3 2 2" xfId="1597" xr:uid="{411A37D3-0EA2-4722-9EF6-06DA35C0C77F}"/>
    <cellStyle name="Normal 6 4 3 3 2 2 2" xfId="4488" xr:uid="{DCC90EA0-7BFA-4510-9611-C7DB98C82A46}"/>
    <cellStyle name="Normal 6 4 3 3 2 3" xfId="1598" xr:uid="{B7F25FA2-95CE-4D94-AE5F-F1B3DF5AD6E7}"/>
    <cellStyle name="Normal 6 4 3 3 2 4" xfId="1599" xr:uid="{19FF5373-FBBA-4AF7-A469-5DC6A5EDB5DC}"/>
    <cellStyle name="Normal 6 4 3 3 3" xfId="1600" xr:uid="{B55FF127-DFF0-40F7-AFF8-F32A4150C88D}"/>
    <cellStyle name="Normal 6 4 3 3 3 2" xfId="4489" xr:uid="{3D531F80-F566-4454-A95C-572472700C15}"/>
    <cellStyle name="Normal 6 4 3 3 4" xfId="1601" xr:uid="{33B00932-7407-4165-A0C7-63A14EB67BCF}"/>
    <cellStyle name="Normal 6 4 3 3 5" xfId="1602" xr:uid="{A5639BD2-3F2E-47DE-AAAC-BFC8CFB18E1F}"/>
    <cellStyle name="Normal 6 4 3 4" xfId="1603" xr:uid="{3AAB8965-3A07-4CAF-A61B-AD91DDA7ACD3}"/>
    <cellStyle name="Normal 6 4 3 4 2" xfId="1604" xr:uid="{8CB787B3-3FCB-4782-9C60-54F76BE13D43}"/>
    <cellStyle name="Normal 6 4 3 4 2 2" xfId="4490" xr:uid="{6424C5BD-5397-4DE6-A537-E81E4BEC6216}"/>
    <cellStyle name="Normal 6 4 3 4 3" xfId="1605" xr:uid="{E9D28689-1254-4F0F-BF51-F6B9AADE9F0B}"/>
    <cellStyle name="Normal 6 4 3 4 4" xfId="1606" xr:uid="{B3E6226A-3506-4FE2-8D82-EE3C9CF92A70}"/>
    <cellStyle name="Normal 6 4 3 5" xfId="1607" xr:uid="{72DAE1B7-3A35-483D-BEF9-4A137162A8DD}"/>
    <cellStyle name="Normal 6 4 3 5 2" xfId="1608" xr:uid="{3F6EDE2E-6D64-4DB6-B13F-72F2E27C1448}"/>
    <cellStyle name="Normal 6 4 3 5 3" xfId="1609" xr:uid="{AB9A6B03-1F51-4064-81F6-771012EFD4FF}"/>
    <cellStyle name="Normal 6 4 3 5 4" xfId="1610" xr:uid="{FCC97747-0706-4281-B669-A539125974DD}"/>
    <cellStyle name="Normal 6 4 3 6" xfId="1611" xr:uid="{AE505EB8-31D7-4C0D-8E03-B1A2023CB36F}"/>
    <cellStyle name="Normal 6 4 3 7" xfId="1612" xr:uid="{B80ABEF7-3E73-44C1-8802-9F97B32A3763}"/>
    <cellStyle name="Normal 6 4 3 8" xfId="1613" xr:uid="{1D082A8A-E05B-4F17-95AA-D272EC6A0870}"/>
    <cellStyle name="Normal 6 4 4" xfId="122" xr:uid="{5B48C6F6-622B-4614-860C-88717B463786}"/>
    <cellStyle name="Normal 6 4 4 2" xfId="1614" xr:uid="{505B756F-B56F-4B77-9749-7891BD0D9738}"/>
    <cellStyle name="Normal 6 4 4 2 2" xfId="1615" xr:uid="{2184326E-03BD-45C0-8D37-621F8A20DEB1}"/>
    <cellStyle name="Normal 6 4 4 2 2 2" xfId="1616" xr:uid="{0895969F-A5BD-452F-9E97-42BD733693B1}"/>
    <cellStyle name="Normal 6 4 4 2 2 2 2" xfId="4002" xr:uid="{034E7A29-45F7-4905-80ED-AA3602C8E632}"/>
    <cellStyle name="Normal 6 4 4 2 2 3" xfId="1617" xr:uid="{6DD88E2A-1B15-4B4C-8E15-179AC83E351A}"/>
    <cellStyle name="Normal 6 4 4 2 2 4" xfId="1618" xr:uid="{DE232003-0D3B-4812-A62F-2C02C71CE442}"/>
    <cellStyle name="Normal 6 4 4 2 3" xfId="1619" xr:uid="{8AAE943F-58A4-4B52-89E1-92544324037C}"/>
    <cellStyle name="Normal 6 4 4 2 3 2" xfId="4003" xr:uid="{E042646E-AB44-4CAA-8200-A0C11FCE0618}"/>
    <cellStyle name="Normal 6 4 4 2 4" xfId="1620" xr:uid="{F6A848B8-45B7-4C46-898D-AA04E6C561D5}"/>
    <cellStyle name="Normal 6 4 4 2 5" xfId="1621" xr:uid="{C72A0EBE-89C6-4BBF-9040-F4E371592FBB}"/>
    <cellStyle name="Normal 6 4 4 3" xfId="1622" xr:uid="{5C790758-4680-4ED3-A98E-A83B59E20F55}"/>
    <cellStyle name="Normal 6 4 4 3 2" xfId="1623" xr:uid="{F8928CD2-C8F3-445F-81B4-BF23CC8EE6CE}"/>
    <cellStyle name="Normal 6 4 4 3 2 2" xfId="4004" xr:uid="{CD8CB70D-8309-41C9-B3BC-6DF4449D596F}"/>
    <cellStyle name="Normal 6 4 4 3 3" xfId="1624" xr:uid="{5C59B431-EB6D-4D84-89FA-2DE850769110}"/>
    <cellStyle name="Normal 6 4 4 3 4" xfId="1625" xr:uid="{7A09A060-8DB6-470F-A044-086372D16A73}"/>
    <cellStyle name="Normal 6 4 4 4" xfId="1626" xr:uid="{3B3F639B-2475-4D6C-A236-60ECEA21B883}"/>
    <cellStyle name="Normal 6 4 4 4 2" xfId="1627" xr:uid="{6B994DC4-E1C7-4572-9B02-F13B0EF6E297}"/>
    <cellStyle name="Normal 6 4 4 4 3" xfId="1628" xr:uid="{3EAEBC22-A123-4C99-95D2-1B5FAC8FD857}"/>
    <cellStyle name="Normal 6 4 4 4 4" xfId="1629" xr:uid="{E6CE2206-F620-448D-8959-45474FCC6CAB}"/>
    <cellStyle name="Normal 6 4 4 5" xfId="1630" xr:uid="{813B429E-74A8-419C-A977-68671119ADA4}"/>
    <cellStyle name="Normal 6 4 4 6" xfId="1631" xr:uid="{83E9981F-342E-4337-A1EC-1CC8C134125C}"/>
    <cellStyle name="Normal 6 4 4 7" xfId="1632" xr:uid="{8CA6A466-06F3-478D-B59E-363F6CAD8A8D}"/>
    <cellStyle name="Normal 6 4 5" xfId="1633" xr:uid="{ECEB79F4-787E-4635-8E14-65705DF19B4A}"/>
    <cellStyle name="Normal 6 4 5 2" xfId="1634" xr:uid="{DBABCC60-1391-4AB9-A9A0-8D0555DBF607}"/>
    <cellStyle name="Normal 6 4 5 2 2" xfId="1635" xr:uid="{EDF428E3-3821-4604-9FA2-51929F1AADC5}"/>
    <cellStyle name="Normal 6 4 5 2 2 2" xfId="4005" xr:uid="{E4FF558C-791C-4199-A657-F303D6624473}"/>
    <cellStyle name="Normal 6 4 5 2 3" xfId="1636" xr:uid="{8744B263-2FCA-4F66-9CBF-6892AD44B127}"/>
    <cellStyle name="Normal 6 4 5 2 4" xfId="1637" xr:uid="{E5CD5D96-44D6-4665-84C2-18DD3A86191B}"/>
    <cellStyle name="Normal 6 4 5 3" xfId="1638" xr:uid="{8B56D64E-8E6A-48D5-B9F4-AA30CE3E8056}"/>
    <cellStyle name="Normal 6 4 5 3 2" xfId="1639" xr:uid="{778C974D-076A-48EE-9BE3-C676E390CD0D}"/>
    <cellStyle name="Normal 6 4 5 3 3" xfId="1640" xr:uid="{4BB966CA-DCA8-4292-B85B-A50F563CC5B8}"/>
    <cellStyle name="Normal 6 4 5 3 4" xfId="1641" xr:uid="{31B53F4E-440C-4E8B-A276-268E6C2954D6}"/>
    <cellStyle name="Normal 6 4 5 4" xfId="1642" xr:uid="{F49679B9-E5FA-4376-9237-503BAE96C749}"/>
    <cellStyle name="Normal 6 4 5 5" xfId="1643" xr:uid="{76BD1AE2-6E60-4AFD-944B-65A9EE7C9E7E}"/>
    <cellStyle name="Normal 6 4 5 6" xfId="1644" xr:uid="{66A9351A-7DE1-48AC-97F2-2DEA96674D57}"/>
    <cellStyle name="Normal 6 4 6" xfId="1645" xr:uid="{91DFE87A-7858-467A-A8CF-D21543560EE7}"/>
    <cellStyle name="Normal 6 4 6 2" xfId="1646" xr:uid="{FCB48510-7E2C-4F73-B401-616D79BE2A0F}"/>
    <cellStyle name="Normal 6 4 6 2 2" xfId="1647" xr:uid="{AB7AA04C-E8B6-435A-9748-97EB00016EAE}"/>
    <cellStyle name="Normal 6 4 6 2 3" xfId="1648" xr:uid="{434FEDD1-5B1F-434D-AF86-B153D2520F7E}"/>
    <cellStyle name="Normal 6 4 6 2 4" xfId="1649" xr:uid="{A8CD0B70-E8D3-486E-8836-5C2CFC6A9B51}"/>
    <cellStyle name="Normal 6 4 6 3" xfId="1650" xr:uid="{D889304A-7F11-48CC-8EE7-34195A01D1EA}"/>
    <cellStyle name="Normal 6 4 6 4" xfId="1651" xr:uid="{0EB22F65-090C-49EC-A6ED-C3C8193C383B}"/>
    <cellStyle name="Normal 6 4 6 5" xfId="1652" xr:uid="{5500D540-3964-4CF0-B538-0AB575E0E7C1}"/>
    <cellStyle name="Normal 6 4 7" xfId="1653" xr:uid="{7D37EA30-9948-40B5-B531-1093ACC764CB}"/>
    <cellStyle name="Normal 6 4 7 2" xfId="1654" xr:uid="{C9099D35-0E47-45C7-85F4-7F5907999509}"/>
    <cellStyle name="Normal 6 4 7 3" xfId="1655" xr:uid="{69380FB6-ED7B-40EA-9742-EEA9B5F8C8A5}"/>
    <cellStyle name="Normal 6 4 7 3 2" xfId="4378" xr:uid="{FC00B5C9-0F30-445A-BE21-2EAFAE72D2C6}"/>
    <cellStyle name="Normal 6 4 7 3 3" xfId="4692" xr:uid="{CA4D3BD8-F584-44F5-8D44-0397C909095E}"/>
    <cellStyle name="Normal 6 4 7 4" xfId="1656" xr:uid="{7A7B9735-F26F-4E3A-874F-FC7D0C5BD2E3}"/>
    <cellStyle name="Normal 6 4 8" xfId="1657" xr:uid="{20B5CCCF-B14D-4602-8F8A-0A05A55AFEC8}"/>
    <cellStyle name="Normal 6 4 8 2" xfId="1658" xr:uid="{4F389494-5264-4F36-A16E-0AD71EC19882}"/>
    <cellStyle name="Normal 6 4 8 3" xfId="1659" xr:uid="{09C87A7C-015C-42A0-8898-26A9EE359CCD}"/>
    <cellStyle name="Normal 6 4 8 4" xfId="1660" xr:uid="{66E13ED5-AC12-4056-97EE-E739B6193F31}"/>
    <cellStyle name="Normal 6 4 9" xfId="1661" xr:uid="{48A2CB79-3B93-4161-B6AB-8D5377F2B10C}"/>
    <cellStyle name="Normal 6 5" xfId="123" xr:uid="{EDA326E0-5873-4C53-8E55-6F7AF51BEA9B}"/>
    <cellStyle name="Normal 6 5 10" xfId="1662" xr:uid="{A071A84C-EA36-4530-B26D-A1452C7D92FF}"/>
    <cellStyle name="Normal 6 5 11" xfId="1663" xr:uid="{03D882D4-CF6C-4DF8-84B5-22FDD2551F4E}"/>
    <cellStyle name="Normal 6 5 2" xfId="124" xr:uid="{5D1027D0-9340-4019-9580-92C9825EDBCE}"/>
    <cellStyle name="Normal 6 5 2 2" xfId="1664" xr:uid="{8E7FED47-A0AD-41BD-A05B-C359DC3BA4D5}"/>
    <cellStyle name="Normal 6 5 2 2 2" xfId="1665" xr:uid="{56A85177-93CC-4BAB-8C22-C8931973B7A3}"/>
    <cellStyle name="Normal 6 5 2 2 2 2" xfId="1666" xr:uid="{EC6D9942-742B-4857-B8D9-CCF46276F27D}"/>
    <cellStyle name="Normal 6 5 2 2 2 2 2" xfId="1667" xr:uid="{3E94AC77-7323-4E83-A81B-3A2C670CAEC1}"/>
    <cellStyle name="Normal 6 5 2 2 2 2 3" xfId="1668" xr:uid="{75E9C088-976D-4893-9364-5CE310947540}"/>
    <cellStyle name="Normal 6 5 2 2 2 2 4" xfId="1669" xr:uid="{06973505-A071-4B24-A579-A8BC99F0173D}"/>
    <cellStyle name="Normal 6 5 2 2 2 3" xfId="1670" xr:uid="{721B1D8C-2275-40E2-9575-6ECD7E11EFB4}"/>
    <cellStyle name="Normal 6 5 2 2 2 3 2" xfId="1671" xr:uid="{4B24FDBB-C27D-4AC5-ADA5-E1E8A2FAFC53}"/>
    <cellStyle name="Normal 6 5 2 2 2 3 3" xfId="1672" xr:uid="{7C71A204-2E64-4B95-98AD-9902ECBA0FEB}"/>
    <cellStyle name="Normal 6 5 2 2 2 3 4" xfId="1673" xr:uid="{2F84663D-CD14-4488-8847-DE8A38BCDF34}"/>
    <cellStyle name="Normal 6 5 2 2 2 4" xfId="1674" xr:uid="{43832633-09B9-4DC4-8DB0-0C5E5498E799}"/>
    <cellStyle name="Normal 6 5 2 2 2 5" xfId="1675" xr:uid="{CE3AE709-1F99-49AE-B21F-4B7CDD7AB45B}"/>
    <cellStyle name="Normal 6 5 2 2 2 6" xfId="1676" xr:uid="{E912908C-7F4D-48FC-883D-4D4D9756AEA7}"/>
    <cellStyle name="Normal 6 5 2 2 3" xfId="1677" xr:uid="{9FFAFD05-09A7-4B55-8245-3842A66A999C}"/>
    <cellStyle name="Normal 6 5 2 2 3 2" xfId="1678" xr:uid="{144F6060-AD79-4940-ACEC-D86AB202175E}"/>
    <cellStyle name="Normal 6 5 2 2 3 2 2" xfId="1679" xr:uid="{FA8624EB-8396-4841-92EC-9EFDD9222C9D}"/>
    <cellStyle name="Normal 6 5 2 2 3 2 3" xfId="1680" xr:uid="{E96C4F8C-8AED-4579-8D5D-C2B95C86E156}"/>
    <cellStyle name="Normal 6 5 2 2 3 2 4" xfId="1681" xr:uid="{1599D597-500D-4C3A-822D-2DB0A055F2BD}"/>
    <cellStyle name="Normal 6 5 2 2 3 3" xfId="1682" xr:uid="{1F8C7B82-516B-4048-B34C-77D808253543}"/>
    <cellStyle name="Normal 6 5 2 2 3 4" xfId="1683" xr:uid="{DB3746BB-9422-444B-883B-950B6E98A840}"/>
    <cellStyle name="Normal 6 5 2 2 3 5" xfId="1684" xr:uid="{61705F6F-E873-4726-BB01-47FED7D922AF}"/>
    <cellStyle name="Normal 6 5 2 2 4" xfId="1685" xr:uid="{10A672E2-E6DA-4668-B920-AEC65ED49EA3}"/>
    <cellStyle name="Normal 6 5 2 2 4 2" xfId="1686" xr:uid="{D56E3227-C889-4D62-9F0B-39C69EE1F048}"/>
    <cellStyle name="Normal 6 5 2 2 4 3" xfId="1687" xr:uid="{2A4F7FB3-2014-4A03-880D-AE2713604586}"/>
    <cellStyle name="Normal 6 5 2 2 4 4" xfId="1688" xr:uid="{35D4713F-60B7-412F-8BB9-A81D6F8EBEBA}"/>
    <cellStyle name="Normal 6 5 2 2 5" xfId="1689" xr:uid="{96A58CBF-BC11-4E25-97F6-9B4EF07D50B2}"/>
    <cellStyle name="Normal 6 5 2 2 5 2" xfId="1690" xr:uid="{53EE144B-685D-49B5-97A1-8D9858850ADA}"/>
    <cellStyle name="Normal 6 5 2 2 5 3" xfId="1691" xr:uid="{B48B57AD-185B-402D-B64A-5415CFC07E2B}"/>
    <cellStyle name="Normal 6 5 2 2 5 4" xfId="1692" xr:uid="{40032330-CB39-44A2-A678-085468CBED13}"/>
    <cellStyle name="Normal 6 5 2 2 6" xfId="1693" xr:uid="{27D118DF-EC07-4CF9-990C-2DD549609503}"/>
    <cellStyle name="Normal 6 5 2 2 7" xfId="1694" xr:uid="{0411F9E3-D166-4AA8-9328-F318393CCC67}"/>
    <cellStyle name="Normal 6 5 2 2 8" xfId="1695" xr:uid="{BFE9A322-74BE-4984-9BCD-D05A867F94A4}"/>
    <cellStyle name="Normal 6 5 2 3" xfId="1696" xr:uid="{94B30BD5-4541-465B-B74B-C677463449D9}"/>
    <cellStyle name="Normal 6 5 2 3 2" xfId="1697" xr:uid="{B263665A-38A0-45AC-A2BC-02AC2AC0FBB2}"/>
    <cellStyle name="Normal 6 5 2 3 2 2" xfId="1698" xr:uid="{B07BECC1-E9FE-4267-B72D-863B8DB31CE6}"/>
    <cellStyle name="Normal 6 5 2 3 2 3" xfId="1699" xr:uid="{11B393B2-2DD2-45C0-94C4-06B60CC7D98D}"/>
    <cellStyle name="Normal 6 5 2 3 2 4" xfId="1700" xr:uid="{FE93EF77-3F2B-46B9-94E2-BF64A0D481A9}"/>
    <cellStyle name="Normal 6 5 2 3 3" xfId="1701" xr:uid="{C54A67E4-C04C-4AF3-AFEF-7B8E950613A0}"/>
    <cellStyle name="Normal 6 5 2 3 3 2" xfId="1702" xr:uid="{1ACE434B-0AC5-49E4-BFD6-BE6AE953B08D}"/>
    <cellStyle name="Normal 6 5 2 3 3 3" xfId="1703" xr:uid="{9805B8CE-BC33-4254-9751-9D799F904991}"/>
    <cellStyle name="Normal 6 5 2 3 3 4" xfId="1704" xr:uid="{4909F13F-B068-4A36-9BA1-E1623EC4C4CD}"/>
    <cellStyle name="Normal 6 5 2 3 4" xfId="1705" xr:uid="{17441FD3-EAB5-48A4-8390-AE044D0D73FE}"/>
    <cellStyle name="Normal 6 5 2 3 5" xfId="1706" xr:uid="{8014CF18-F87A-4925-9EB8-35E0855BA973}"/>
    <cellStyle name="Normal 6 5 2 3 6" xfId="1707" xr:uid="{07F026A3-2F92-405D-BA29-11497D9DE788}"/>
    <cellStyle name="Normal 6 5 2 4" xfId="1708" xr:uid="{0A6BC79D-E4E1-41A1-9409-EFEBEDE3C260}"/>
    <cellStyle name="Normal 6 5 2 4 2" xfId="1709" xr:uid="{28D05C9D-3625-4100-9BA8-ABA0EFE6E470}"/>
    <cellStyle name="Normal 6 5 2 4 2 2" xfId="1710" xr:uid="{6DFBB57A-ACC8-4D1F-A42D-FCD2429CCB44}"/>
    <cellStyle name="Normal 6 5 2 4 2 3" xfId="1711" xr:uid="{EC13F434-6376-4FDA-A0BD-0E4BD68422B3}"/>
    <cellStyle name="Normal 6 5 2 4 2 4" xfId="1712" xr:uid="{3DD416D4-1A2E-4B97-80E8-DFF87EE58119}"/>
    <cellStyle name="Normal 6 5 2 4 3" xfId="1713" xr:uid="{EC0C842F-FCED-4C38-AAD9-CD50E647CDE3}"/>
    <cellStyle name="Normal 6 5 2 4 4" xfId="1714" xr:uid="{0C826406-CEA7-4601-8253-B0C238D7DBC7}"/>
    <cellStyle name="Normal 6 5 2 4 5" xfId="1715" xr:uid="{2FC34AAC-D344-4551-B94D-4D3C8A1D9FDF}"/>
    <cellStyle name="Normal 6 5 2 5" xfId="1716" xr:uid="{DA921E7E-9D0B-4AD8-8680-11927949E614}"/>
    <cellStyle name="Normal 6 5 2 5 2" xfId="1717" xr:uid="{B85C28F8-D502-4968-99E3-69C8FCBD2A8C}"/>
    <cellStyle name="Normal 6 5 2 5 3" xfId="1718" xr:uid="{04D428E9-42DA-487B-9BD4-E2CADB8B03D3}"/>
    <cellStyle name="Normal 6 5 2 5 4" xfId="1719" xr:uid="{3F68046C-9CC8-4E7C-8CFC-B4267BD1565A}"/>
    <cellStyle name="Normal 6 5 2 6" xfId="1720" xr:uid="{39764E30-07F8-4027-BBF2-A0C73C1F83D1}"/>
    <cellStyle name="Normal 6 5 2 6 2" xfId="1721" xr:uid="{4203D10E-E5A9-4E73-9B14-B4ADEB9FBD58}"/>
    <cellStyle name="Normal 6 5 2 6 3" xfId="1722" xr:uid="{F5C6292C-1357-419B-84EB-37D628E0543E}"/>
    <cellStyle name="Normal 6 5 2 6 4" xfId="1723" xr:uid="{648C3A2B-4992-47A7-B04C-7CB16563FFC4}"/>
    <cellStyle name="Normal 6 5 2 7" xfId="1724" xr:uid="{F4BC4EF6-B8FB-40C0-BD01-06D6D2DFFB8C}"/>
    <cellStyle name="Normal 6 5 2 8" xfId="1725" xr:uid="{50FBF29A-DB26-4227-92BF-F0D4DFA0FCAF}"/>
    <cellStyle name="Normal 6 5 2 9" xfId="1726" xr:uid="{3754C874-A3E4-439C-B8F2-75F1B9DBCF54}"/>
    <cellStyle name="Normal 6 5 3" xfId="1727" xr:uid="{0923B779-E01C-4CC2-B9FC-BB2A1AAD7104}"/>
    <cellStyle name="Normal 6 5 3 2" xfId="1728" xr:uid="{11AE1A7D-61D3-4FB2-BB05-8937CC613F22}"/>
    <cellStyle name="Normal 6 5 3 2 2" xfId="1729" xr:uid="{B76AB3F9-CAC6-42E3-B5AA-A684D2F402E4}"/>
    <cellStyle name="Normal 6 5 3 2 2 2" xfId="1730" xr:uid="{DC7F73C9-1973-4ACC-B5C1-61F679DB284C}"/>
    <cellStyle name="Normal 6 5 3 2 2 2 2" xfId="4006" xr:uid="{23061C34-CC1F-4B46-A135-FAA4217E2701}"/>
    <cellStyle name="Normal 6 5 3 2 2 3" xfId="1731" xr:uid="{68144F2F-29D2-4B0E-AF8B-E5B06A5F139A}"/>
    <cellStyle name="Normal 6 5 3 2 2 4" xfId="1732" xr:uid="{2D7F81E6-F0B6-40AD-9361-EA72071F5AE2}"/>
    <cellStyle name="Normal 6 5 3 2 3" xfId="1733" xr:uid="{BC3278C2-FE4C-47DA-A28D-153B5430A62E}"/>
    <cellStyle name="Normal 6 5 3 2 3 2" xfId="1734" xr:uid="{978E9F48-8B12-4943-8D26-0F5A58E5D5FC}"/>
    <cellStyle name="Normal 6 5 3 2 3 3" xfId="1735" xr:uid="{145F2541-9585-4C91-BAD3-ABF66EA37F92}"/>
    <cellStyle name="Normal 6 5 3 2 3 4" xfId="1736" xr:uid="{4070B30F-7358-4C43-A95D-FCE8BB85D0E5}"/>
    <cellStyle name="Normal 6 5 3 2 4" xfId="1737" xr:uid="{A19552DB-AA26-445B-90C4-927C40FFE405}"/>
    <cellStyle name="Normal 6 5 3 2 5" xfId="1738" xr:uid="{88AEC116-FAC5-41F1-A786-4AD7CDF2989D}"/>
    <cellStyle name="Normal 6 5 3 2 6" xfId="1739" xr:uid="{F802D06F-A4E8-4D25-919D-E234B38A90F2}"/>
    <cellStyle name="Normal 6 5 3 3" xfId="1740" xr:uid="{8F984CC3-8BB0-4DB8-A7D5-422ED3F44444}"/>
    <cellStyle name="Normal 6 5 3 3 2" xfId="1741" xr:uid="{4CF0B663-B8B6-40A2-9CA7-8DA089C9D745}"/>
    <cellStyle name="Normal 6 5 3 3 2 2" xfId="1742" xr:uid="{E33CF179-62CC-4156-AA4D-E12B0483FF2A}"/>
    <cellStyle name="Normal 6 5 3 3 2 3" xfId="1743" xr:uid="{54981F2B-FA90-452E-BACE-64A486BD38C0}"/>
    <cellStyle name="Normal 6 5 3 3 2 4" xfId="1744" xr:uid="{7062D4CF-759A-41F5-A9DD-9AABC0A309F8}"/>
    <cellStyle name="Normal 6 5 3 3 3" xfId="1745" xr:uid="{F51D19BD-67CA-437C-8AA2-966CB270F8B7}"/>
    <cellStyle name="Normal 6 5 3 3 4" xfId="1746" xr:uid="{8225CF6C-8ECE-4262-A437-C247EDD725B6}"/>
    <cellStyle name="Normal 6 5 3 3 5" xfId="1747" xr:uid="{3F577B3A-D9A9-4F08-ACF2-BCDAD6F591FD}"/>
    <cellStyle name="Normal 6 5 3 4" xfId="1748" xr:uid="{3FAB4A4C-FD60-4322-B422-A5C8AA7F1855}"/>
    <cellStyle name="Normal 6 5 3 4 2" xfId="1749" xr:uid="{3E536167-AADF-48C1-A7EE-971FF767248B}"/>
    <cellStyle name="Normal 6 5 3 4 3" xfId="1750" xr:uid="{30EDA1A7-B722-4D05-A46B-BB7AA6457B7D}"/>
    <cellStyle name="Normal 6 5 3 4 4" xfId="1751" xr:uid="{7E75C9C9-C16B-4217-A4BA-30980C40BD34}"/>
    <cellStyle name="Normal 6 5 3 5" xfId="1752" xr:uid="{1ECB2BCE-0715-44E5-B135-8C83EE5C561E}"/>
    <cellStyle name="Normal 6 5 3 5 2" xfId="1753" xr:uid="{38644956-2D80-40A0-AD22-92FB32D9088E}"/>
    <cellStyle name="Normal 6 5 3 5 3" xfId="1754" xr:uid="{8C613987-ECF6-48FA-9BCC-27852B375810}"/>
    <cellStyle name="Normal 6 5 3 5 4" xfId="1755" xr:uid="{BC795615-BF29-4CBE-99E1-03210588C3AF}"/>
    <cellStyle name="Normal 6 5 3 6" xfId="1756" xr:uid="{78A953EE-011E-4A04-AEBC-CAE37D07AE6B}"/>
    <cellStyle name="Normal 6 5 3 7" xfId="1757" xr:uid="{05358BDB-CFB9-4D77-86E7-9E592D02EEB2}"/>
    <cellStyle name="Normal 6 5 3 8" xfId="1758" xr:uid="{B957F4EB-0120-414C-9690-457DBC781B34}"/>
    <cellStyle name="Normal 6 5 4" xfId="1759" xr:uid="{E02C6491-F9A8-4FEF-814F-352DC99C41AF}"/>
    <cellStyle name="Normal 6 5 4 2" xfId="1760" xr:uid="{871825F4-C2C5-493F-9EDC-6BCCB4B5C699}"/>
    <cellStyle name="Normal 6 5 4 2 2" xfId="1761" xr:uid="{FD5DFE13-0688-437B-BC13-4D0FDB241DA2}"/>
    <cellStyle name="Normal 6 5 4 2 2 2" xfId="1762" xr:uid="{2C40B37B-F50B-4EE5-8731-21905E04E442}"/>
    <cellStyle name="Normal 6 5 4 2 2 3" xfId="1763" xr:uid="{09F0EFC4-045B-4F1A-902A-FE5034458D65}"/>
    <cellStyle name="Normal 6 5 4 2 2 4" xfId="1764" xr:uid="{4C9ED795-CC23-4909-81FB-85C1E5F4FA5B}"/>
    <cellStyle name="Normal 6 5 4 2 3" xfId="1765" xr:uid="{E702DB89-8876-434D-A9C4-4E8F0E00902D}"/>
    <cellStyle name="Normal 6 5 4 2 4" xfId="1766" xr:uid="{A3234E5D-98B6-4E69-B233-7EA72D207F07}"/>
    <cellStyle name="Normal 6 5 4 2 5" xfId="1767" xr:uid="{96992A1B-C86C-4007-9218-E6A2E99CD91E}"/>
    <cellStyle name="Normal 6 5 4 3" xfId="1768" xr:uid="{1896CE05-6F00-41CB-98AD-9EB47249806B}"/>
    <cellStyle name="Normal 6 5 4 3 2" xfId="1769" xr:uid="{ABA79663-A36D-47A6-B8BF-279D03EC559D}"/>
    <cellStyle name="Normal 6 5 4 3 3" xfId="1770" xr:uid="{788CB5A3-AB3B-4781-A500-9CE99CF1FAAB}"/>
    <cellStyle name="Normal 6 5 4 3 4" xfId="1771" xr:uid="{A5412976-24DF-4D3A-A89A-3E76245EA096}"/>
    <cellStyle name="Normal 6 5 4 4" xfId="1772" xr:uid="{26B31407-0BDC-4958-9AC4-26EA268F5D35}"/>
    <cellStyle name="Normal 6 5 4 4 2" xfId="1773" xr:uid="{E0BD4423-3A90-44F7-8707-1114C9824F3F}"/>
    <cellStyle name="Normal 6 5 4 4 3" xfId="1774" xr:uid="{5900C97B-8A67-478C-9EDB-70F269D44282}"/>
    <cellStyle name="Normal 6 5 4 4 4" xfId="1775" xr:uid="{A908C5F0-B9FA-48CB-A28E-AB95F7B368A6}"/>
    <cellStyle name="Normal 6 5 4 5" xfId="1776" xr:uid="{46DB1116-2D6B-4166-A17E-9F927E12AA66}"/>
    <cellStyle name="Normal 6 5 4 6" xfId="1777" xr:uid="{D4F7ADE5-4D8D-40F3-9ED7-77B4F95905D8}"/>
    <cellStyle name="Normal 6 5 4 7" xfId="1778" xr:uid="{FDDA5C25-7F55-41B0-AED1-3F0C8991C84A}"/>
    <cellStyle name="Normal 6 5 5" xfId="1779" xr:uid="{124388DE-47BD-4CB7-9D72-55A846B77E1B}"/>
    <cellStyle name="Normal 6 5 5 2" xfId="1780" xr:uid="{0977B419-8376-4F62-A342-42F63E9233B2}"/>
    <cellStyle name="Normal 6 5 5 2 2" xfId="1781" xr:uid="{0EB503B4-82A8-44EC-8C29-1659D1CFD255}"/>
    <cellStyle name="Normal 6 5 5 2 3" xfId="1782" xr:uid="{0D4B848D-FC93-49F0-92CC-41C855D8B697}"/>
    <cellStyle name="Normal 6 5 5 2 4" xfId="1783" xr:uid="{0F98C61F-78F8-4030-83F5-BFD53B5958E2}"/>
    <cellStyle name="Normal 6 5 5 3" xfId="1784" xr:uid="{EABAD0F7-370A-4EE6-9FB8-7CD629111797}"/>
    <cellStyle name="Normal 6 5 5 3 2" xfId="1785" xr:uid="{113A2D9B-FE67-4041-B6E4-8A596E0200F8}"/>
    <cellStyle name="Normal 6 5 5 3 3" xfId="1786" xr:uid="{62D24B6A-5220-48EE-B3C8-4BDFC31DA430}"/>
    <cellStyle name="Normal 6 5 5 3 4" xfId="1787" xr:uid="{75F7BC5D-A501-435B-84AA-CB606CFC0A74}"/>
    <cellStyle name="Normal 6 5 5 4" xfId="1788" xr:uid="{93E4217F-8917-4AB5-B19F-4E642E3985FF}"/>
    <cellStyle name="Normal 6 5 5 5" xfId="1789" xr:uid="{18B31567-496B-4B7E-AF04-CBAE23CF2F76}"/>
    <cellStyle name="Normal 6 5 5 6" xfId="1790" xr:uid="{F3560D6B-CD99-48E8-BF7D-8C681DD22C56}"/>
    <cellStyle name="Normal 6 5 6" xfId="1791" xr:uid="{50A26DDA-9876-45BD-B7BF-87AF0DCF217C}"/>
    <cellStyle name="Normal 6 5 6 2" xfId="1792" xr:uid="{C149D509-F6A0-4658-81F3-E03E0FBA1A5A}"/>
    <cellStyle name="Normal 6 5 6 2 2" xfId="1793" xr:uid="{85B0A96D-ADB8-4F71-90F1-74353D5A6E65}"/>
    <cellStyle name="Normal 6 5 6 2 3" xfId="1794" xr:uid="{D1711FF1-E426-47D5-AFBE-78BBE6E3820E}"/>
    <cellStyle name="Normal 6 5 6 2 4" xfId="1795" xr:uid="{52C8020E-8A0B-45CE-8C59-75B1BCFA131E}"/>
    <cellStyle name="Normal 6 5 6 3" xfId="1796" xr:uid="{70628196-54DB-4F88-A173-22C072EAED8F}"/>
    <cellStyle name="Normal 6 5 6 4" xfId="1797" xr:uid="{40CDE84C-49E4-424B-AF49-0B7240691D5D}"/>
    <cellStyle name="Normal 6 5 6 5" xfId="1798" xr:uid="{ED3C9F33-0908-4A8B-A66C-9C36408F7B30}"/>
    <cellStyle name="Normal 6 5 7" xfId="1799" xr:uid="{C5C6CF06-19F5-4D62-B98C-D9245395B50A}"/>
    <cellStyle name="Normal 6 5 7 2" xfId="1800" xr:uid="{9DFBFC20-F294-4FEE-8EA5-E100604CB052}"/>
    <cellStyle name="Normal 6 5 7 3" xfId="1801" xr:uid="{63D6CFF7-84E9-44E2-A2C1-ECFEB98ECA12}"/>
    <cellStyle name="Normal 6 5 7 4" xfId="1802" xr:uid="{B5C4CEC0-DDE4-4BDA-94A1-B78E7CF9B4A2}"/>
    <cellStyle name="Normal 6 5 8" xfId="1803" xr:uid="{8013398E-17DC-4BA8-BE49-5FBC8984908A}"/>
    <cellStyle name="Normal 6 5 8 2" xfId="1804" xr:uid="{56436177-0714-45B5-9E00-D132C46D8AD3}"/>
    <cellStyle name="Normal 6 5 8 3" xfId="1805" xr:uid="{C2629F17-7420-4D26-B296-614772FE27D8}"/>
    <cellStyle name="Normal 6 5 8 4" xfId="1806" xr:uid="{AFAA980D-DE3B-4C7A-A101-DBB7C5D49E7F}"/>
    <cellStyle name="Normal 6 5 9" xfId="1807" xr:uid="{53978AED-5A4B-4F2C-BF97-3BDDB0529067}"/>
    <cellStyle name="Normal 6 6" xfId="125" xr:uid="{E26C024B-B7BC-4234-9B4C-8499F99CE81F}"/>
    <cellStyle name="Normal 6 6 2" xfId="126" xr:uid="{8B9990ED-EE82-45BD-8188-967FE3BD74BB}"/>
    <cellStyle name="Normal 6 6 2 2" xfId="1808" xr:uid="{A45F96DA-68D5-4497-81E7-1796E7146D1F}"/>
    <cellStyle name="Normal 6 6 2 2 2" xfId="1809" xr:uid="{1CB63451-859D-4E6C-84FA-BEB7EA20E63D}"/>
    <cellStyle name="Normal 6 6 2 2 2 2" xfId="1810" xr:uid="{D342CD41-F42C-4F1D-AFCF-05F4EF13C1A1}"/>
    <cellStyle name="Normal 6 6 2 2 2 3" xfId="1811" xr:uid="{D56DEE8B-098C-4FEC-AB71-9243B4C167A2}"/>
    <cellStyle name="Normal 6 6 2 2 2 4" xfId="1812" xr:uid="{FC88D95F-39BF-4B87-900A-ABDE340BFAC1}"/>
    <cellStyle name="Normal 6 6 2 2 3" xfId="1813" xr:uid="{9B2AA978-01D6-4D92-A2FE-A15CB0AE0DA0}"/>
    <cellStyle name="Normal 6 6 2 2 3 2" xfId="1814" xr:uid="{3668AE1F-26A9-4123-90F5-D56E872B93A1}"/>
    <cellStyle name="Normal 6 6 2 2 3 3" xfId="1815" xr:uid="{470A6583-908E-4755-AE07-1C3047301559}"/>
    <cellStyle name="Normal 6 6 2 2 3 4" xfId="1816" xr:uid="{184DEE83-7AF9-401B-A9E6-BD2B6B316615}"/>
    <cellStyle name="Normal 6 6 2 2 4" xfId="1817" xr:uid="{B81C0DC2-5113-4D42-B313-63274CF969DC}"/>
    <cellStyle name="Normal 6 6 2 2 5" xfId="1818" xr:uid="{D3B91705-BEEB-49F9-AD84-953826F650D7}"/>
    <cellStyle name="Normal 6 6 2 2 6" xfId="1819" xr:uid="{1BAAF5E7-8842-45EB-BBCC-61918E6ED59B}"/>
    <cellStyle name="Normal 6 6 2 3" xfId="1820" xr:uid="{1EB59A4B-3397-46BA-A537-39F8BCBE7498}"/>
    <cellStyle name="Normal 6 6 2 3 2" xfId="1821" xr:uid="{66016B84-D273-43E5-AC11-F25289B3D568}"/>
    <cellStyle name="Normal 6 6 2 3 2 2" xfId="1822" xr:uid="{C81E720F-E0FA-40BC-B1AE-FE2A52500AAC}"/>
    <cellStyle name="Normal 6 6 2 3 2 3" xfId="1823" xr:uid="{8D1D785F-7ABB-4016-9EE5-1A0ECB5F5CEE}"/>
    <cellStyle name="Normal 6 6 2 3 2 4" xfId="1824" xr:uid="{EF55CE8B-5E19-4542-9C50-FB960767863A}"/>
    <cellStyle name="Normal 6 6 2 3 3" xfId="1825" xr:uid="{7692D575-D5ED-460E-A99F-D0CB693E2C83}"/>
    <cellStyle name="Normal 6 6 2 3 4" xfId="1826" xr:uid="{A303AD58-BBEF-4EB7-B0F5-62360825401E}"/>
    <cellStyle name="Normal 6 6 2 3 5" xfId="1827" xr:uid="{C3CDCDB4-A28F-4A4F-A944-924AECCE7769}"/>
    <cellStyle name="Normal 6 6 2 4" xfId="1828" xr:uid="{04F4BD36-0050-445A-A17B-EF8A181E2090}"/>
    <cellStyle name="Normal 6 6 2 4 2" xfId="1829" xr:uid="{041F8B62-622B-41AC-A259-32E6AF52A707}"/>
    <cellStyle name="Normal 6 6 2 4 3" xfId="1830" xr:uid="{A1B40B73-6E4E-4DE1-B7E5-80C6B2F23898}"/>
    <cellStyle name="Normal 6 6 2 4 4" xfId="1831" xr:uid="{C0EC4CA7-61C9-4136-9111-3F56D0BBC08B}"/>
    <cellStyle name="Normal 6 6 2 5" xfId="1832" xr:uid="{E0A8F337-7050-487D-9074-CF11D2860C89}"/>
    <cellStyle name="Normal 6 6 2 5 2" xfId="1833" xr:uid="{25AFA440-5EF2-4E90-9A29-0EFB3A119135}"/>
    <cellStyle name="Normal 6 6 2 5 3" xfId="1834" xr:uid="{07C28898-9231-4BFE-9AF9-9D702CE15B03}"/>
    <cellStyle name="Normal 6 6 2 5 4" xfId="1835" xr:uid="{864BDD58-302D-48ED-8353-0E025A319845}"/>
    <cellStyle name="Normal 6 6 2 6" xfId="1836" xr:uid="{D894B512-E272-4F7F-BA1E-F1D88196D316}"/>
    <cellStyle name="Normal 6 6 2 7" xfId="1837" xr:uid="{4432C68F-639E-4C84-A169-6E895E2E9038}"/>
    <cellStyle name="Normal 6 6 2 8" xfId="1838" xr:uid="{BC15EE1A-8005-4432-8DBC-03281E12079F}"/>
    <cellStyle name="Normal 6 6 3" xfId="1839" xr:uid="{46D5D15F-36CF-43C8-96C3-94B191A05A5D}"/>
    <cellStyle name="Normal 6 6 3 2" xfId="1840" xr:uid="{71722FB9-3E5B-4387-8F82-86738778C121}"/>
    <cellStyle name="Normal 6 6 3 2 2" xfId="1841" xr:uid="{B7C9671E-95FC-4832-A973-58E0FF3733E6}"/>
    <cellStyle name="Normal 6 6 3 2 3" xfId="1842" xr:uid="{67F85338-073E-4D7E-AF57-6F6E7FD036CD}"/>
    <cellStyle name="Normal 6 6 3 2 4" xfId="1843" xr:uid="{1036D03D-DE4C-46AE-B237-9EFE07C7B047}"/>
    <cellStyle name="Normal 6 6 3 3" xfId="1844" xr:uid="{AD82BDF2-2A58-4B2B-BDBD-F0A946CCFEE6}"/>
    <cellStyle name="Normal 6 6 3 3 2" xfId="1845" xr:uid="{5897726B-A394-4605-AE3C-B14C2C0324B5}"/>
    <cellStyle name="Normal 6 6 3 3 3" xfId="1846" xr:uid="{9CE6A444-B2D2-44D6-815F-50F36E04FB0E}"/>
    <cellStyle name="Normal 6 6 3 3 4" xfId="1847" xr:uid="{19C22A8F-607E-4F8C-A53A-2A792880DBCB}"/>
    <cellStyle name="Normal 6 6 3 4" xfId="1848" xr:uid="{0608C129-F5F5-44ED-8AA5-13597FB3EC33}"/>
    <cellStyle name="Normal 6 6 3 5" xfId="1849" xr:uid="{B16FD13E-5653-4775-A89F-17BC7F4A37A5}"/>
    <cellStyle name="Normal 6 6 3 6" xfId="1850" xr:uid="{C89078F9-AE37-4E45-9722-45BBE59B8F45}"/>
    <cellStyle name="Normal 6 6 4" xfId="1851" xr:uid="{422D1F9C-22EF-4982-B8FE-998E388134A4}"/>
    <cellStyle name="Normal 6 6 4 2" xfId="1852" xr:uid="{72314EF9-3826-4F9E-B8A4-FEBCEB695739}"/>
    <cellStyle name="Normal 6 6 4 2 2" xfId="1853" xr:uid="{AA3376D0-99DF-48F7-BD84-1AEB709DFEAF}"/>
    <cellStyle name="Normal 6 6 4 2 3" xfId="1854" xr:uid="{EFA6CCCB-0990-4CC0-A12E-35B949E15CF1}"/>
    <cellStyle name="Normal 6 6 4 2 4" xfId="1855" xr:uid="{9D5ED95C-9910-4A95-9555-F1A9954D08A7}"/>
    <cellStyle name="Normal 6 6 4 3" xfId="1856" xr:uid="{484702C1-F274-4584-9CE5-3D216AFA936F}"/>
    <cellStyle name="Normal 6 6 4 4" xfId="1857" xr:uid="{C884EE45-229D-4D06-A614-21894B37E5C7}"/>
    <cellStyle name="Normal 6 6 4 5" xfId="1858" xr:uid="{EF8FEA20-C07D-42E4-B240-8F6D9A57E62E}"/>
    <cellStyle name="Normal 6 6 5" xfId="1859" xr:uid="{A719978F-6134-48D9-8456-54AA64D2E0C5}"/>
    <cellStyle name="Normal 6 6 5 2" xfId="1860" xr:uid="{5B4D82D8-BD55-47EA-ACBD-E61C5D87D0AD}"/>
    <cellStyle name="Normal 6 6 5 3" xfId="1861" xr:uid="{1AC00D34-72B2-4CA2-A1B4-B7F9061D78BC}"/>
    <cellStyle name="Normal 6 6 5 4" xfId="1862" xr:uid="{E9F4966F-0885-423A-B013-4520CC1A49A1}"/>
    <cellStyle name="Normal 6 6 6" xfId="1863" xr:uid="{741A138C-5641-49B7-9F3E-35F646371172}"/>
    <cellStyle name="Normal 6 6 6 2" xfId="1864" xr:uid="{83EED50C-3887-4B70-B3D3-0C1559B0EDEA}"/>
    <cellStyle name="Normal 6 6 6 3" xfId="1865" xr:uid="{611FFAFA-FBD6-4143-9B34-686936AEBD80}"/>
    <cellStyle name="Normal 6 6 6 4" xfId="1866" xr:uid="{DA8A9A58-2271-43B5-9BE6-26EA3372E24F}"/>
    <cellStyle name="Normal 6 6 7" xfId="1867" xr:uid="{7957802C-D646-4149-A737-DCEB8D15D279}"/>
    <cellStyle name="Normal 6 6 8" xfId="1868" xr:uid="{68C902B8-BB78-48E1-AAA9-5E6CA0933C3F}"/>
    <cellStyle name="Normal 6 6 9" xfId="1869" xr:uid="{6DD532D9-CDD9-4F8F-B971-422C17A13A52}"/>
    <cellStyle name="Normal 6 7" xfId="127" xr:uid="{3FCE0969-F676-42A8-B2E1-02C8A8FD74FA}"/>
    <cellStyle name="Normal 6 7 2" xfId="1870" xr:uid="{31ECC262-6B16-4B19-931D-C6D30900113A}"/>
    <cellStyle name="Normal 6 7 2 2" xfId="1871" xr:uid="{523AC7AE-D2F0-4FB7-8F72-91C5EFF3B675}"/>
    <cellStyle name="Normal 6 7 2 2 2" xfId="1872" xr:uid="{00EA338B-98EF-4302-93CC-1453E1E2CD38}"/>
    <cellStyle name="Normal 6 7 2 2 2 2" xfId="4007" xr:uid="{B45CE5D0-AF26-415A-891A-F1175030BF2C}"/>
    <cellStyle name="Normal 6 7 2 2 3" xfId="1873" xr:uid="{F777CAB5-ED1B-4F3F-91FC-4091D4F0A26E}"/>
    <cellStyle name="Normal 6 7 2 2 4" xfId="1874" xr:uid="{A0752B28-9EC3-4CEB-9895-1AD47E094076}"/>
    <cellStyle name="Normal 6 7 2 3" xfId="1875" xr:uid="{6FFF49CE-2939-48C9-A57F-CA5808119C19}"/>
    <cellStyle name="Normal 6 7 2 3 2" xfId="1876" xr:uid="{6F6F8D4A-652D-44F9-94BB-515C5359C2DA}"/>
    <cellStyle name="Normal 6 7 2 3 3" xfId="1877" xr:uid="{0AB38F69-35B1-4375-A067-D4AEC2D23907}"/>
    <cellStyle name="Normal 6 7 2 3 4" xfId="1878" xr:uid="{1234D990-3398-495C-81BE-7116F7768B72}"/>
    <cellStyle name="Normal 6 7 2 4" xfId="1879" xr:uid="{C4AAEBC0-F1E2-470D-89F7-734B933A1898}"/>
    <cellStyle name="Normal 6 7 2 5" xfId="1880" xr:uid="{9F28C957-01C8-4DDB-AEAC-65A4904F56A5}"/>
    <cellStyle name="Normal 6 7 2 6" xfId="1881" xr:uid="{0A32C457-6818-4793-8E9C-B3608BC76B56}"/>
    <cellStyle name="Normal 6 7 3" xfId="1882" xr:uid="{8DB1BB09-4F6C-4FE9-9846-95B9795E2600}"/>
    <cellStyle name="Normal 6 7 3 2" xfId="1883" xr:uid="{FECEAB60-1F16-49C9-846D-4416F337B7C5}"/>
    <cellStyle name="Normal 6 7 3 2 2" xfId="1884" xr:uid="{219B1246-005E-42E6-B2C2-DCD5AE69B38E}"/>
    <cellStyle name="Normal 6 7 3 2 3" xfId="1885" xr:uid="{41DF0C18-D33D-4CF7-857D-888634E03C31}"/>
    <cellStyle name="Normal 6 7 3 2 4" xfId="1886" xr:uid="{C7A17F7B-4C60-4AF1-8BCA-253390EF0B94}"/>
    <cellStyle name="Normal 6 7 3 3" xfId="1887" xr:uid="{C532B5D9-8C7B-4BE7-84D5-46C8602140BD}"/>
    <cellStyle name="Normal 6 7 3 4" xfId="1888" xr:uid="{0740F686-39F0-4188-9EFD-4F3F82A82F0F}"/>
    <cellStyle name="Normal 6 7 3 5" xfId="1889" xr:uid="{A305FA97-A7AE-4562-8D99-9F6D580CA17B}"/>
    <cellStyle name="Normal 6 7 4" xfId="1890" xr:uid="{FE25D266-720E-407A-AC06-7B108B95F7CC}"/>
    <cellStyle name="Normal 6 7 4 2" xfId="1891" xr:uid="{E2834399-E6B4-4EBA-A820-75CEE6FCAAB4}"/>
    <cellStyle name="Normal 6 7 4 3" xfId="1892" xr:uid="{E919915A-4261-4561-9FE3-5C32201D07C0}"/>
    <cellStyle name="Normal 6 7 4 4" xfId="1893" xr:uid="{63A01585-8AB9-4748-BDEA-677A44357F39}"/>
    <cellStyle name="Normal 6 7 5" xfId="1894" xr:uid="{D8A2849D-4F46-4D51-9236-ADBF0DEDC8E6}"/>
    <cellStyle name="Normal 6 7 5 2" xfId="1895" xr:uid="{7745B38B-3280-49DC-A004-4842DF8785BB}"/>
    <cellStyle name="Normal 6 7 5 3" xfId="1896" xr:uid="{FBF37300-4E67-4EB9-B6C9-167775AB6C46}"/>
    <cellStyle name="Normal 6 7 5 4" xfId="1897" xr:uid="{1C84C73A-A874-4853-AC19-F8D1AB7BFE44}"/>
    <cellStyle name="Normal 6 7 6" xfId="1898" xr:uid="{C65CEC1F-855B-4696-88B4-7ED621FC45A3}"/>
    <cellStyle name="Normal 6 7 7" xfId="1899" xr:uid="{4A22A01C-2692-476A-933B-9455C437B5EB}"/>
    <cellStyle name="Normal 6 7 8" xfId="1900" xr:uid="{4F9987AA-14D4-4B11-BF25-628287AB60DC}"/>
    <cellStyle name="Normal 6 8" xfId="1901" xr:uid="{9A4F8B0F-4295-4987-9D16-376AA74F5057}"/>
    <cellStyle name="Normal 6 8 2" xfId="1902" xr:uid="{099E3EB7-85F7-45FD-915E-12581C531D1F}"/>
    <cellStyle name="Normal 6 8 2 2" xfId="1903" xr:uid="{51D0C871-A411-4AA6-80A9-D63B4CE7E1CE}"/>
    <cellStyle name="Normal 6 8 2 2 2" xfId="1904" xr:uid="{F0A83B5C-1342-470C-91B8-AF0D6F5EB3E0}"/>
    <cellStyle name="Normal 6 8 2 2 3" xfId="1905" xr:uid="{A3FBBC71-4687-4C64-AEFC-73BD96C8C662}"/>
    <cellStyle name="Normal 6 8 2 2 4" xfId="1906" xr:uid="{F414C05A-388A-4956-A181-DD98FE9DABE7}"/>
    <cellStyle name="Normal 6 8 2 3" xfId="1907" xr:uid="{82F12B36-E558-4464-A115-C7C70C024271}"/>
    <cellStyle name="Normal 6 8 2 4" xfId="1908" xr:uid="{DB319CB4-AC95-4F77-9768-0C08683F45E8}"/>
    <cellStyle name="Normal 6 8 2 5" xfId="1909" xr:uid="{35AF1F02-9FFB-4A11-B237-D92E62C43BF5}"/>
    <cellStyle name="Normal 6 8 3" xfId="1910" xr:uid="{B672D104-967B-476F-83D8-4E19956C487B}"/>
    <cellStyle name="Normal 6 8 3 2" xfId="1911" xr:uid="{C1DB5156-E24A-4239-AD94-0140C3D2A2EF}"/>
    <cellStyle name="Normal 6 8 3 3" xfId="1912" xr:uid="{AACC1F8E-9450-4E16-9433-32DE092CF800}"/>
    <cellStyle name="Normal 6 8 3 4" xfId="1913" xr:uid="{D652FC0D-2BA5-4F96-A160-D4B781017830}"/>
    <cellStyle name="Normal 6 8 4" xfId="1914" xr:uid="{37EB1E1A-4120-4566-B2C3-E391107490E6}"/>
    <cellStyle name="Normal 6 8 4 2" xfId="1915" xr:uid="{1F4EB55A-977A-4B2E-863C-541ACB953832}"/>
    <cellStyle name="Normal 6 8 4 3" xfId="1916" xr:uid="{9F9BDF7C-4464-455A-90D8-0FC6A38DCB31}"/>
    <cellStyle name="Normal 6 8 4 4" xfId="1917" xr:uid="{6EAFDF41-85A6-4A0C-BD76-FC3E7C06F922}"/>
    <cellStyle name="Normal 6 8 5" xfId="1918" xr:uid="{B6E74A4B-A396-4F8B-A756-06983499D250}"/>
    <cellStyle name="Normal 6 8 6" xfId="1919" xr:uid="{4521C204-EC98-4EE8-A874-982A138727C4}"/>
    <cellStyle name="Normal 6 8 7" xfId="1920" xr:uid="{0015727B-D7A9-49A2-9314-7E3A59C940A3}"/>
    <cellStyle name="Normal 6 9" xfId="1921" xr:uid="{0A66630F-3C64-4D78-8943-8050A15E1313}"/>
    <cellStyle name="Normal 6 9 2" xfId="1922" xr:uid="{9B5E917A-3583-4F0A-A628-691B4E690E4A}"/>
    <cellStyle name="Normal 6 9 2 2" xfId="1923" xr:uid="{C3ED70B9-CDB4-40DF-B196-C66182F36DF0}"/>
    <cellStyle name="Normal 6 9 2 3" xfId="1924" xr:uid="{3AA225D2-42ED-4AE4-B378-3A8A1B16465E}"/>
    <cellStyle name="Normal 6 9 2 4" xfId="1925" xr:uid="{B2A4813A-5BB1-4F13-9DA2-A7FB133C9BBE}"/>
    <cellStyle name="Normal 6 9 3" xfId="1926" xr:uid="{6105F142-A978-4803-9523-21F9206435C7}"/>
    <cellStyle name="Normal 6 9 3 2" xfId="1927" xr:uid="{2B67CC66-B40F-4C39-A21D-FF598AB9D7D0}"/>
    <cellStyle name="Normal 6 9 3 3" xfId="1928" xr:uid="{48FB13B3-C849-44C5-86BC-62A63DFEBC45}"/>
    <cellStyle name="Normal 6 9 3 4" xfId="1929" xr:uid="{1466D758-B6C5-4FBC-9C38-A5A0ECBE8FE0}"/>
    <cellStyle name="Normal 6 9 4" xfId="1930" xr:uid="{9710D5DC-5ED3-4DCF-9299-07AE871082B2}"/>
    <cellStyle name="Normal 6 9 5" xfId="1931" xr:uid="{8155B522-8284-468E-93ED-6231728188CC}"/>
    <cellStyle name="Normal 6 9 6" xfId="1932" xr:uid="{B274922C-DB87-4A4E-8A33-4308B546748D}"/>
    <cellStyle name="Normal 7" xfId="128" xr:uid="{A91908EE-D781-49CA-B298-840B771BE9EB}"/>
    <cellStyle name="Normal 7 10" xfId="1933" xr:uid="{948E0A02-3242-4851-8312-F30973531685}"/>
    <cellStyle name="Normal 7 10 2" xfId="1934" xr:uid="{3BC16527-C4AA-45BE-86CA-22F1C991F3D4}"/>
    <cellStyle name="Normal 7 10 3" xfId="1935" xr:uid="{953933A2-A909-41EC-9195-2E222141CDBF}"/>
    <cellStyle name="Normal 7 10 4" xfId="1936" xr:uid="{91C3A82D-89EE-4E26-82B9-CEF8490E83C1}"/>
    <cellStyle name="Normal 7 11" xfId="1937" xr:uid="{2D04D285-FA5A-489E-9D30-77A52E1BCD46}"/>
    <cellStyle name="Normal 7 11 2" xfId="1938" xr:uid="{A914E508-0220-415C-86A8-DA97FB942679}"/>
    <cellStyle name="Normal 7 11 3" xfId="1939" xr:uid="{8A334B8E-6540-4812-88E0-D1A49CCBFD18}"/>
    <cellStyle name="Normal 7 11 4" xfId="1940" xr:uid="{42623F02-E38A-4058-B543-8B1ABBA083DB}"/>
    <cellStyle name="Normal 7 12" xfId="1941" xr:uid="{9EC680A7-A08A-4AF7-83EF-47BE7923AC2B}"/>
    <cellStyle name="Normal 7 12 2" xfId="1942" xr:uid="{81097279-9834-48FF-800B-664345CEB09A}"/>
    <cellStyle name="Normal 7 13" xfId="1943" xr:uid="{572AF890-026C-4C3F-81B2-146E37246F00}"/>
    <cellStyle name="Normal 7 14" xfId="1944" xr:uid="{7BFB61C3-C348-44BA-84F3-FA582770905C}"/>
    <cellStyle name="Normal 7 15" xfId="1945" xr:uid="{DA042B6E-4CFD-4665-8C08-C1D4642C8C1E}"/>
    <cellStyle name="Normal 7 2" xfId="129" xr:uid="{0630190B-3F02-4F78-B5FB-413F8219F363}"/>
    <cellStyle name="Normal 7 2 10" xfId="1946" xr:uid="{926AC5FE-5258-4FE0-B7A7-1FAC280568EE}"/>
    <cellStyle name="Normal 7 2 11" xfId="1947" xr:uid="{DF805AAA-C116-4886-A867-67B7C16D79D9}"/>
    <cellStyle name="Normal 7 2 2" xfId="130" xr:uid="{9B29CA94-FFA0-4421-AF67-9046B2862110}"/>
    <cellStyle name="Normal 7 2 2 2" xfId="131" xr:uid="{D1079DA4-44F0-47CE-B338-E75D5804813F}"/>
    <cellStyle name="Normal 7 2 2 2 2" xfId="1948" xr:uid="{06A416E3-665D-453D-830F-A57B86A2B9EF}"/>
    <cellStyle name="Normal 7 2 2 2 2 2" xfId="1949" xr:uid="{E398B6F3-986A-4851-9EB3-B0EB6FB7D948}"/>
    <cellStyle name="Normal 7 2 2 2 2 2 2" xfId="1950" xr:uid="{3768E78A-FC75-4C22-9698-B1F7EC17EF4E}"/>
    <cellStyle name="Normal 7 2 2 2 2 2 2 2" xfId="4008" xr:uid="{5A3C6B05-4A02-47D4-A7B1-13E8212F7073}"/>
    <cellStyle name="Normal 7 2 2 2 2 2 2 2 2" xfId="4009" xr:uid="{60A6AFD7-4B57-415D-9B39-D0899655CC85}"/>
    <cellStyle name="Normal 7 2 2 2 2 2 2 3" xfId="4010" xr:uid="{FF9DDF25-CA0C-4F60-B076-F1282F51B6C2}"/>
    <cellStyle name="Normal 7 2 2 2 2 2 3" xfId="1951" xr:uid="{8992F8ED-7D46-40CF-B03B-E42D573A2939}"/>
    <cellStyle name="Normal 7 2 2 2 2 2 3 2" xfId="4011" xr:uid="{1B0F9EE5-2539-4E80-A898-180B3AF6C226}"/>
    <cellStyle name="Normal 7 2 2 2 2 2 4" xfId="1952" xr:uid="{0693AC0A-2F32-44FC-9E1C-A88B42927D5C}"/>
    <cellStyle name="Normal 7 2 2 2 2 3" xfId="1953" xr:uid="{814F805E-209E-4D3C-9CD4-5D687CFE9CEA}"/>
    <cellStyle name="Normal 7 2 2 2 2 3 2" xfId="1954" xr:uid="{651C2E65-C4A2-4C5E-B70C-52F8485425BE}"/>
    <cellStyle name="Normal 7 2 2 2 2 3 2 2" xfId="4012" xr:uid="{38487F24-7CF6-446D-94FF-968F952E1D33}"/>
    <cellStyle name="Normal 7 2 2 2 2 3 3" xfId="1955" xr:uid="{88C9DF25-E599-43C0-8593-0C57E1226441}"/>
    <cellStyle name="Normal 7 2 2 2 2 3 4" xfId="1956" xr:uid="{70B1DB58-5BA4-4D77-B8AE-2190A140EE90}"/>
    <cellStyle name="Normal 7 2 2 2 2 4" xfId="1957" xr:uid="{5445C1B2-0C29-47E3-B360-25346F7A41D1}"/>
    <cellStyle name="Normal 7 2 2 2 2 4 2" xfId="4013" xr:uid="{2E668392-965F-4E39-BEBC-880ACDDDE059}"/>
    <cellStyle name="Normal 7 2 2 2 2 5" xfId="1958" xr:uid="{52FC24DA-B292-4C4E-9D80-1430EA72D8DE}"/>
    <cellStyle name="Normal 7 2 2 2 2 6" xfId="1959" xr:uid="{E41581F2-3954-430E-95C8-FC1381A2BAB0}"/>
    <cellStyle name="Normal 7 2 2 2 3" xfId="1960" xr:uid="{F498F09A-C749-4962-90BB-339F38E153D9}"/>
    <cellStyle name="Normal 7 2 2 2 3 2" xfId="1961" xr:uid="{FB074C7F-05AE-4298-BD05-4852C81D169C}"/>
    <cellStyle name="Normal 7 2 2 2 3 2 2" xfId="1962" xr:uid="{6C20BAB7-D899-4222-AE5A-1115DAB07752}"/>
    <cellStyle name="Normal 7 2 2 2 3 2 2 2" xfId="4014" xr:uid="{10FED2B7-6E3E-4C02-BCD5-931BFAEEB817}"/>
    <cellStyle name="Normal 7 2 2 2 3 2 2 2 2" xfId="4015" xr:uid="{845ED98B-9337-4679-97A5-93058CB0B5C4}"/>
    <cellStyle name="Normal 7 2 2 2 3 2 2 3" xfId="4016" xr:uid="{3A2B5479-028A-46E2-8904-47C0053457EB}"/>
    <cellStyle name="Normal 7 2 2 2 3 2 3" xfId="1963" xr:uid="{AD4F1E8B-6137-4740-90C4-DD0703C8A3CD}"/>
    <cellStyle name="Normal 7 2 2 2 3 2 3 2" xfId="4017" xr:uid="{522F0439-40A8-4335-B702-8F1AF5187A14}"/>
    <cellStyle name="Normal 7 2 2 2 3 2 4" xfId="1964" xr:uid="{3DAFAD6F-BD6B-4212-8EC5-7AEFD1FB75F8}"/>
    <cellStyle name="Normal 7 2 2 2 3 3" xfId="1965" xr:uid="{F6D5EDF4-FEBB-4437-9418-0962AF696697}"/>
    <cellStyle name="Normal 7 2 2 2 3 3 2" xfId="4018" xr:uid="{D8E723D4-7929-43D3-BEEE-72366B5E4E78}"/>
    <cellStyle name="Normal 7 2 2 2 3 3 2 2" xfId="4019" xr:uid="{4BCD1B4B-40C0-4976-82CA-5F6AE087DF54}"/>
    <cellStyle name="Normal 7 2 2 2 3 3 3" xfId="4020" xr:uid="{A76967E8-0E6D-4B24-BCEE-B55496C04BF8}"/>
    <cellStyle name="Normal 7 2 2 2 3 4" xfId="1966" xr:uid="{CBFA51F6-3B65-4662-8624-E10503EF7B31}"/>
    <cellStyle name="Normal 7 2 2 2 3 4 2" xfId="4021" xr:uid="{8C3E8094-1516-4071-A54F-CFAB7BF5A5B1}"/>
    <cellStyle name="Normal 7 2 2 2 3 5" xfId="1967" xr:uid="{DBDEBFB9-BBEF-460D-B21F-0D35FDC9D59D}"/>
    <cellStyle name="Normal 7 2 2 2 4" xfId="1968" xr:uid="{F8444569-113E-4FC8-BDB5-0C37C9E9B529}"/>
    <cellStyle name="Normal 7 2 2 2 4 2" xfId="1969" xr:uid="{25AFB924-C805-453B-A5ED-61242F83AAB8}"/>
    <cellStyle name="Normal 7 2 2 2 4 2 2" xfId="4022" xr:uid="{6F0206E8-6A43-45EC-8BAA-061362F361A6}"/>
    <cellStyle name="Normal 7 2 2 2 4 2 2 2" xfId="4023" xr:uid="{18DEA081-CB8B-4D6A-A14C-AA1B7E4CC8D3}"/>
    <cellStyle name="Normal 7 2 2 2 4 2 3" xfId="4024" xr:uid="{0632C2D7-AE93-4604-820A-8B024F88A610}"/>
    <cellStyle name="Normal 7 2 2 2 4 3" xfId="1970" xr:uid="{BF40FF64-9E23-436A-9EDE-1A0E5EAAB9E7}"/>
    <cellStyle name="Normal 7 2 2 2 4 3 2" xfId="4025" xr:uid="{06897DFC-891F-4E1B-8C86-93E7EFABEC82}"/>
    <cellStyle name="Normal 7 2 2 2 4 4" xfId="1971" xr:uid="{E922C824-42BC-407B-A210-14F4B43B48A7}"/>
    <cellStyle name="Normal 7 2 2 2 5" xfId="1972" xr:uid="{CC800BC6-D890-43CF-BEAD-7C44CB06B145}"/>
    <cellStyle name="Normal 7 2 2 2 5 2" xfId="1973" xr:uid="{E86F966F-2090-4511-AF3F-3A97DD8D7023}"/>
    <cellStyle name="Normal 7 2 2 2 5 2 2" xfId="4026" xr:uid="{BFCE2EAA-7F4E-4846-A24E-8AADEC5C9713}"/>
    <cellStyle name="Normal 7 2 2 2 5 3" xfId="1974" xr:uid="{AA2E9FA0-AFEE-4E1C-B852-93AC3DD5F8B2}"/>
    <cellStyle name="Normal 7 2 2 2 5 4" xfId="1975" xr:uid="{87CBD750-4D77-4AB4-9954-30667BB47AF7}"/>
    <cellStyle name="Normal 7 2 2 2 6" xfId="1976" xr:uid="{DE95F27C-37AD-4D04-861A-D7391CC3D910}"/>
    <cellStyle name="Normal 7 2 2 2 6 2" xfId="4027" xr:uid="{2995CFA8-36DC-4994-BC7A-3E6CE9D2CD59}"/>
    <cellStyle name="Normal 7 2 2 2 7" xfId="1977" xr:uid="{B9C646BA-710D-4610-B6CC-81E016A67032}"/>
    <cellStyle name="Normal 7 2 2 2 8" xfId="1978" xr:uid="{E35764AE-AC4B-4747-96F4-4C8F8208A1C7}"/>
    <cellStyle name="Normal 7 2 2 3" xfId="1979" xr:uid="{31F4297B-961D-4189-90A0-4E847A72E813}"/>
    <cellStyle name="Normal 7 2 2 3 2" xfId="1980" xr:uid="{73184899-13E1-4694-AB5B-641ABBB15DE7}"/>
    <cellStyle name="Normal 7 2 2 3 2 2" xfId="1981" xr:uid="{F2BFD491-1AD4-453C-B01D-0EB61E6D128C}"/>
    <cellStyle name="Normal 7 2 2 3 2 2 2" xfId="4028" xr:uid="{1DC53974-A4A3-49F9-843D-81384F47B76A}"/>
    <cellStyle name="Normal 7 2 2 3 2 2 2 2" xfId="4029" xr:uid="{552A3A64-DBE2-428A-A8EE-8CBF56295DFD}"/>
    <cellStyle name="Normal 7 2 2 3 2 2 3" xfId="4030" xr:uid="{DAD61D2D-5088-4203-B7B4-C938C45797F0}"/>
    <cellStyle name="Normal 7 2 2 3 2 3" xfId="1982" xr:uid="{777DFD6C-173C-443B-8C07-0B1C6D89BD4A}"/>
    <cellStyle name="Normal 7 2 2 3 2 3 2" xfId="4031" xr:uid="{23F5631E-D1A6-4BBF-9417-0684DBEC3120}"/>
    <cellStyle name="Normal 7 2 2 3 2 4" xfId="1983" xr:uid="{52371767-6B59-4C0F-8418-749DBD56DC4E}"/>
    <cellStyle name="Normal 7 2 2 3 3" xfId="1984" xr:uid="{650A7FB2-E119-4665-9C8B-767B1874C63E}"/>
    <cellStyle name="Normal 7 2 2 3 3 2" xfId="1985" xr:uid="{676CA784-9C3B-4C42-AEBD-DC388C970FB3}"/>
    <cellStyle name="Normal 7 2 2 3 3 2 2" xfId="4032" xr:uid="{62126265-3FD3-42BA-B342-5CA118BD5C77}"/>
    <cellStyle name="Normal 7 2 2 3 3 3" xfId="1986" xr:uid="{14775540-4F5F-48A5-A559-720D8C0E8182}"/>
    <cellStyle name="Normal 7 2 2 3 3 4" xfId="1987" xr:uid="{0C44D2CF-DE6C-46CF-9A88-E2A91FDE7677}"/>
    <cellStyle name="Normal 7 2 2 3 4" xfId="1988" xr:uid="{229047B3-2C47-478B-BE00-A30E44A2E65C}"/>
    <cellStyle name="Normal 7 2 2 3 4 2" xfId="4033" xr:uid="{473E1C7C-F066-4FBC-AA94-FE2F7CFCEA37}"/>
    <cellStyle name="Normal 7 2 2 3 5" xfId="1989" xr:uid="{D731B3A3-B6AF-40DD-A5F8-0B5269AFF5CB}"/>
    <cellStyle name="Normal 7 2 2 3 6" xfId="1990" xr:uid="{DE1661CB-D11F-4FE1-8687-290B987906EA}"/>
    <cellStyle name="Normal 7 2 2 4" xfId="1991" xr:uid="{B2B88948-9021-4CBF-A50E-A00E6721AC53}"/>
    <cellStyle name="Normal 7 2 2 4 2" xfId="1992" xr:uid="{1AAA0865-6B37-4D18-A9C6-8C81413391E9}"/>
    <cellStyle name="Normal 7 2 2 4 2 2" xfId="1993" xr:uid="{AC8E13EF-C39D-47FC-9088-F7C948D37FB2}"/>
    <cellStyle name="Normal 7 2 2 4 2 2 2" xfId="4034" xr:uid="{EB85A1E4-0DEC-47F2-8811-B913305CF429}"/>
    <cellStyle name="Normal 7 2 2 4 2 2 2 2" xfId="4035" xr:uid="{DDCB2ACA-111E-49A9-8884-CF0E97B82153}"/>
    <cellStyle name="Normal 7 2 2 4 2 2 3" xfId="4036" xr:uid="{F0792349-D945-4362-82F0-83D431F24870}"/>
    <cellStyle name="Normal 7 2 2 4 2 3" xfId="1994" xr:uid="{CBAC5094-E3B9-4F94-AC80-FDC8EBFEE289}"/>
    <cellStyle name="Normal 7 2 2 4 2 3 2" xfId="4037" xr:uid="{68283976-DB07-4C0D-B118-A7F767B63E84}"/>
    <cellStyle name="Normal 7 2 2 4 2 4" xfId="1995" xr:uid="{D6338E8A-CFC6-4862-B35F-5EAA4C6AACB0}"/>
    <cellStyle name="Normal 7 2 2 4 3" xfId="1996" xr:uid="{5EA47417-9FA8-407D-87B2-53B3AB941CB6}"/>
    <cellStyle name="Normal 7 2 2 4 3 2" xfId="4038" xr:uid="{A5A7077F-E853-4938-8991-2F2148FD113B}"/>
    <cellStyle name="Normal 7 2 2 4 3 2 2" xfId="4039" xr:uid="{965D295A-49C1-4B56-9A67-2169F34B9680}"/>
    <cellStyle name="Normal 7 2 2 4 3 3" xfId="4040" xr:uid="{26E45032-6FA8-4540-8B30-A4F84BF1D485}"/>
    <cellStyle name="Normal 7 2 2 4 4" xfId="1997" xr:uid="{7DEC7FFE-7504-4D3F-AE2B-5B22185F16F4}"/>
    <cellStyle name="Normal 7 2 2 4 4 2" xfId="4041" xr:uid="{C6A2FAB3-5B39-40E7-82F1-F5631ED8BBE8}"/>
    <cellStyle name="Normal 7 2 2 4 5" xfId="1998" xr:uid="{F97C7BBC-0015-49F2-AE6D-D8DEEB4EC8CC}"/>
    <cellStyle name="Normal 7 2 2 5" xfId="1999" xr:uid="{2E14CDC8-D79A-4567-BBA9-876FE437DFA6}"/>
    <cellStyle name="Normal 7 2 2 5 2" xfId="2000" xr:uid="{7F80C45D-43E1-4694-AF71-5FFEA6275C39}"/>
    <cellStyle name="Normal 7 2 2 5 2 2" xfId="4042" xr:uid="{46AE5120-2BD5-4F95-8CE4-D9254236E9BB}"/>
    <cellStyle name="Normal 7 2 2 5 2 2 2" xfId="4043" xr:uid="{1FA4AEE7-E485-4E21-8255-32AACDC15A1E}"/>
    <cellStyle name="Normal 7 2 2 5 2 3" xfId="4044" xr:uid="{BC46B010-EE56-43DB-99BD-F97EE3396C35}"/>
    <cellStyle name="Normal 7 2 2 5 3" xfId="2001" xr:uid="{D88AE115-B60C-40DF-94D3-04EF7164CF55}"/>
    <cellStyle name="Normal 7 2 2 5 3 2" xfId="4045" xr:uid="{29B9883C-A9F3-4207-8312-3B1F79A91404}"/>
    <cellStyle name="Normal 7 2 2 5 4" xfId="2002" xr:uid="{AFF6882E-8445-4C28-811A-9EE7170FEEAA}"/>
    <cellStyle name="Normal 7 2 2 6" xfId="2003" xr:uid="{B09B89D8-4552-4924-B830-2D1FBB38F13F}"/>
    <cellStyle name="Normal 7 2 2 6 2" xfId="2004" xr:uid="{0CA53E66-F9E1-4100-875B-2E7C764BA676}"/>
    <cellStyle name="Normal 7 2 2 6 2 2" xfId="4046" xr:uid="{5B16884F-A0B6-4E25-A9F2-22E2C4625F90}"/>
    <cellStyle name="Normal 7 2 2 6 3" xfId="2005" xr:uid="{433B3343-0FB7-43F2-BEB4-FC56161B3B0B}"/>
    <cellStyle name="Normal 7 2 2 6 4" xfId="2006" xr:uid="{E9D327E7-3C95-480A-9D13-26289AAE5B52}"/>
    <cellStyle name="Normal 7 2 2 7" xfId="2007" xr:uid="{FB01F3E1-EC48-4BC5-9698-2605396AC298}"/>
    <cellStyle name="Normal 7 2 2 7 2" xfId="4047" xr:uid="{67B13B86-1FCA-4142-839B-CFBA65FAAA13}"/>
    <cellStyle name="Normal 7 2 2 8" xfId="2008" xr:uid="{8A90AAE9-37D4-4E0E-BDC2-D9EED4FE5F7E}"/>
    <cellStyle name="Normal 7 2 2 9" xfId="2009" xr:uid="{26751097-FB9C-4612-A333-4C0AB69D84F4}"/>
    <cellStyle name="Normal 7 2 3" xfId="132" xr:uid="{CD040AA6-01B2-4E86-9AFC-E5E4C7ABE3AC}"/>
    <cellStyle name="Normal 7 2 3 2" xfId="133" xr:uid="{7D878A9F-8264-4A8E-90E4-97A4BB196323}"/>
    <cellStyle name="Normal 7 2 3 2 2" xfId="2010" xr:uid="{35F597FE-6013-4485-AD2E-486230A9B7A9}"/>
    <cellStyle name="Normal 7 2 3 2 2 2" xfId="2011" xr:uid="{3350216F-AA16-4EA6-B463-5BDE5C9155BD}"/>
    <cellStyle name="Normal 7 2 3 2 2 2 2" xfId="4048" xr:uid="{2800AA22-19FF-4678-BC55-E99BC0510DE5}"/>
    <cellStyle name="Normal 7 2 3 2 2 2 2 2" xfId="4049" xr:uid="{E3B53B08-11F7-47A4-BDF2-2951A5CF0871}"/>
    <cellStyle name="Normal 7 2 3 2 2 2 3" xfId="4050" xr:uid="{8F3D05DA-7F8D-495F-B1B9-D5E194E06CA9}"/>
    <cellStyle name="Normal 7 2 3 2 2 3" xfId="2012" xr:uid="{A055A16D-A7FC-4F05-AAD6-226028673F53}"/>
    <cellStyle name="Normal 7 2 3 2 2 3 2" xfId="4051" xr:uid="{CC2A58B2-42CD-44EB-8E43-2E9DA36348C1}"/>
    <cellStyle name="Normal 7 2 3 2 2 4" xfId="2013" xr:uid="{F6F9C1E6-CF54-4CE9-8821-5013BF3E7BFD}"/>
    <cellStyle name="Normal 7 2 3 2 3" xfId="2014" xr:uid="{D2E21F19-46DF-484A-9C39-B4C1EF914684}"/>
    <cellStyle name="Normal 7 2 3 2 3 2" xfId="2015" xr:uid="{640837AF-D0DA-4465-ADC0-989F72C5FEEF}"/>
    <cellStyle name="Normal 7 2 3 2 3 2 2" xfId="4052" xr:uid="{BF627A5C-2C8E-46E2-892F-07CE43503D3C}"/>
    <cellStyle name="Normal 7 2 3 2 3 3" xfId="2016" xr:uid="{FDCCE062-DFB5-4132-9611-734BDE857704}"/>
    <cellStyle name="Normal 7 2 3 2 3 4" xfId="2017" xr:uid="{4FEB6A29-DE31-43D6-A53F-97F2F9A8AAFC}"/>
    <cellStyle name="Normal 7 2 3 2 4" xfId="2018" xr:uid="{BF837599-431C-48D2-A505-0386CAA07ED5}"/>
    <cellStyle name="Normal 7 2 3 2 4 2" xfId="4053" xr:uid="{FBD4F6A3-F514-4C6D-BC8D-CC88E19631E8}"/>
    <cellStyle name="Normal 7 2 3 2 5" xfId="2019" xr:uid="{D3446247-BEF1-45C7-8139-6AC77A079842}"/>
    <cellStyle name="Normal 7 2 3 2 6" xfId="2020" xr:uid="{203B3962-AE62-4E36-80F3-F7FE775F3A65}"/>
    <cellStyle name="Normal 7 2 3 3" xfId="2021" xr:uid="{DA589076-EFA8-4864-83E9-ED5EC46B6BD4}"/>
    <cellStyle name="Normal 7 2 3 3 2" xfId="2022" xr:uid="{FD663836-F8EE-45B4-8E32-23B6303BA810}"/>
    <cellStyle name="Normal 7 2 3 3 2 2" xfId="2023" xr:uid="{04EBEBF2-1B23-4D07-A48D-5D3960EC9662}"/>
    <cellStyle name="Normal 7 2 3 3 2 2 2" xfId="4054" xr:uid="{D61527E7-1508-4AF9-AC70-3681A7F63A50}"/>
    <cellStyle name="Normal 7 2 3 3 2 2 2 2" xfId="4055" xr:uid="{E3AD9D77-9085-4815-9E89-A92BB0999BDD}"/>
    <cellStyle name="Normal 7 2 3 3 2 2 3" xfId="4056" xr:uid="{8EB61A78-86D1-47F5-8F15-C00ECCDFDA32}"/>
    <cellStyle name="Normal 7 2 3 3 2 3" xfId="2024" xr:uid="{A47B0AAA-6BBB-4673-BEBA-D1085F6179FD}"/>
    <cellStyle name="Normal 7 2 3 3 2 3 2" xfId="4057" xr:uid="{4119135C-B499-447B-B685-C4892E473CD9}"/>
    <cellStyle name="Normal 7 2 3 3 2 4" xfId="2025" xr:uid="{A191BC53-A1E4-4BBF-A9DC-9DBE9557C4E6}"/>
    <cellStyle name="Normal 7 2 3 3 3" xfId="2026" xr:uid="{102353E0-5B12-4843-94D5-4E7B31F7B0D8}"/>
    <cellStyle name="Normal 7 2 3 3 3 2" xfId="4058" xr:uid="{3BE972EF-6D40-4C55-A85B-71C60731E7A4}"/>
    <cellStyle name="Normal 7 2 3 3 3 2 2" xfId="4059" xr:uid="{B87F94AE-7028-461B-BADF-A6E838D50C6A}"/>
    <cellStyle name="Normal 7 2 3 3 3 3" xfId="4060" xr:uid="{2995D3F7-B6B9-4123-90F2-51F749153C15}"/>
    <cellStyle name="Normal 7 2 3 3 4" xfId="2027" xr:uid="{A7CCA168-50B3-4CAB-8E3C-798CA06EAE8C}"/>
    <cellStyle name="Normal 7 2 3 3 4 2" xfId="4061" xr:uid="{9A434301-8567-4E1E-B3A2-AADE5D279965}"/>
    <cellStyle name="Normal 7 2 3 3 5" xfId="2028" xr:uid="{FB161FD4-E5AF-46C6-B32D-7A7C30F56933}"/>
    <cellStyle name="Normal 7 2 3 4" xfId="2029" xr:uid="{42ADCC02-7FD6-4E8D-9785-04758B71EB48}"/>
    <cellStyle name="Normal 7 2 3 4 2" xfId="2030" xr:uid="{29642CEB-07D6-448A-866D-7700F08B3D9D}"/>
    <cellStyle name="Normal 7 2 3 4 2 2" xfId="4062" xr:uid="{9FF9A89D-DA16-4A71-82B3-7265D403ED9D}"/>
    <cellStyle name="Normal 7 2 3 4 2 2 2" xfId="4063" xr:uid="{3F605B81-BEDF-44C6-B3DF-F2A7E2EF4ED5}"/>
    <cellStyle name="Normal 7 2 3 4 2 3" xfId="4064" xr:uid="{198E34E5-FDF5-4AE9-BA3D-BE721A728455}"/>
    <cellStyle name="Normal 7 2 3 4 3" xfId="2031" xr:uid="{085A6BBF-59D5-4FE7-B730-8413D0D6E05A}"/>
    <cellStyle name="Normal 7 2 3 4 3 2" xfId="4065" xr:uid="{713E06C3-A744-4B0A-8A68-BA9DE9FB0BEF}"/>
    <cellStyle name="Normal 7 2 3 4 4" xfId="2032" xr:uid="{2E832472-79F0-44F7-931D-0ED675EB80E6}"/>
    <cellStyle name="Normal 7 2 3 5" xfId="2033" xr:uid="{AC14C670-52B1-4379-81F3-96E8EF27DE87}"/>
    <cellStyle name="Normal 7 2 3 5 2" xfId="2034" xr:uid="{534227FD-B50A-46AA-8807-89B76E784F00}"/>
    <cellStyle name="Normal 7 2 3 5 2 2" xfId="4066" xr:uid="{3E71FA71-B250-4A0C-8BF2-C5369C1A9289}"/>
    <cellStyle name="Normal 7 2 3 5 3" xfId="2035" xr:uid="{CF2851D4-2BA8-4E4D-B8E4-6CFF50C7CFC2}"/>
    <cellStyle name="Normal 7 2 3 5 4" xfId="2036" xr:uid="{B4BDF841-0632-4DE3-BEC7-26DA81E3DD59}"/>
    <cellStyle name="Normal 7 2 3 6" xfId="2037" xr:uid="{28B87845-9516-43DA-B9C8-D9355DF174C1}"/>
    <cellStyle name="Normal 7 2 3 6 2" xfId="4067" xr:uid="{B2BBD8E9-E959-4019-8B29-1CFC44FA1007}"/>
    <cellStyle name="Normal 7 2 3 7" xfId="2038" xr:uid="{5CE483D4-7B17-46EB-8475-18A5568134BE}"/>
    <cellStyle name="Normal 7 2 3 8" xfId="2039" xr:uid="{EB372D6D-3CAA-4E18-87AB-20969BDA0CFF}"/>
    <cellStyle name="Normal 7 2 4" xfId="134" xr:uid="{A68C24D9-EED6-4E8E-8B1D-1CD064D54A67}"/>
    <cellStyle name="Normal 7 2 4 2" xfId="2040" xr:uid="{99CD0962-2972-4F14-BC96-AAC1A01152F1}"/>
    <cellStyle name="Normal 7 2 4 2 2" xfId="2041" xr:uid="{EC06E8B3-5FBB-4B94-9358-4F9FBEB12347}"/>
    <cellStyle name="Normal 7 2 4 2 2 2" xfId="2042" xr:uid="{96BBA432-26C7-4BE7-96A3-6A241B54B394}"/>
    <cellStyle name="Normal 7 2 4 2 2 2 2" xfId="4068" xr:uid="{DDF119D5-6B87-455F-B001-5710472D479D}"/>
    <cellStyle name="Normal 7 2 4 2 2 3" xfId="2043" xr:uid="{99879389-E84B-438A-B356-518EC75DB522}"/>
    <cellStyle name="Normal 7 2 4 2 2 4" xfId="2044" xr:uid="{07715B7E-D0DA-446F-8297-A3956E65B92D}"/>
    <cellStyle name="Normal 7 2 4 2 3" xfId="2045" xr:uid="{5741D2C7-B56D-466D-8B0C-FBB801B309B3}"/>
    <cellStyle name="Normal 7 2 4 2 3 2" xfId="4069" xr:uid="{85DCB537-5ABD-4853-B352-C5932F40BABE}"/>
    <cellStyle name="Normal 7 2 4 2 4" xfId="2046" xr:uid="{AB4DBE54-E520-4855-B2D3-15A276CFF345}"/>
    <cellStyle name="Normal 7 2 4 2 5" xfId="2047" xr:uid="{802F91B9-E15E-4888-A3AE-88E35D2834B7}"/>
    <cellStyle name="Normal 7 2 4 3" xfId="2048" xr:uid="{E4BE709A-F83D-419E-8B9C-BC4968CBF08C}"/>
    <cellStyle name="Normal 7 2 4 3 2" xfId="2049" xr:uid="{E962117C-5D70-45AA-8794-7655A61CB1D3}"/>
    <cellStyle name="Normal 7 2 4 3 2 2" xfId="4070" xr:uid="{BF05149C-71A7-4842-8025-50EC80FCE2F5}"/>
    <cellStyle name="Normal 7 2 4 3 3" xfId="2050" xr:uid="{4831A346-AB8A-4483-AA96-EAED88F6DFB3}"/>
    <cellStyle name="Normal 7 2 4 3 4" xfId="2051" xr:uid="{83848154-BC52-4766-B7DC-10D7CE800271}"/>
    <cellStyle name="Normal 7 2 4 4" xfId="2052" xr:uid="{E0DDE1DF-C404-41FB-81CB-A5E4A037F144}"/>
    <cellStyle name="Normal 7 2 4 4 2" xfId="2053" xr:uid="{3A8EF546-5777-42E3-B900-B06850339E36}"/>
    <cellStyle name="Normal 7 2 4 4 3" xfId="2054" xr:uid="{DCCBA5D0-FDCC-41E8-9BBB-E6810EFCA3C9}"/>
    <cellStyle name="Normal 7 2 4 4 4" xfId="2055" xr:uid="{165E97CE-3816-4447-86E0-571603F91E03}"/>
    <cellStyle name="Normal 7 2 4 5" xfId="2056" xr:uid="{78DC7EED-B939-424B-91BD-B81082F34FBD}"/>
    <cellStyle name="Normal 7 2 4 6" xfId="2057" xr:uid="{4C7A98D2-6AFE-428F-A634-1E2DC9F2E099}"/>
    <cellStyle name="Normal 7 2 4 7" xfId="2058" xr:uid="{90A86E25-D220-41D1-B839-C14B36DFCE5A}"/>
    <cellStyle name="Normal 7 2 5" xfId="2059" xr:uid="{5F014476-ACA7-4952-AEE0-81BCC5EFACD1}"/>
    <cellStyle name="Normal 7 2 5 2" xfId="2060" xr:uid="{BD56A22F-C8AE-4F6D-A2A2-3DC4D059F241}"/>
    <cellStyle name="Normal 7 2 5 2 2" xfId="2061" xr:uid="{1C753391-C769-4CEC-916D-784A47636392}"/>
    <cellStyle name="Normal 7 2 5 2 2 2" xfId="4071" xr:uid="{EB0BCA82-5A7E-4942-89C3-1DF1F547FAFC}"/>
    <cellStyle name="Normal 7 2 5 2 2 2 2" xfId="4072" xr:uid="{E71DF3D7-8EC8-4FCD-B35A-7DF5F57D52B3}"/>
    <cellStyle name="Normal 7 2 5 2 2 3" xfId="4073" xr:uid="{85172EC0-60D9-4A5C-95AD-7C3A2E6AD801}"/>
    <cellStyle name="Normal 7 2 5 2 3" xfId="2062" xr:uid="{C232AEB9-A0D3-482C-A410-93C7DE569571}"/>
    <cellStyle name="Normal 7 2 5 2 3 2" xfId="4074" xr:uid="{9BC88044-CC43-47DD-B52B-D62B0DC5992D}"/>
    <cellStyle name="Normal 7 2 5 2 4" xfId="2063" xr:uid="{ED9D8484-E933-44B8-B89F-AA4AF87FEC5B}"/>
    <cellStyle name="Normal 7 2 5 3" xfId="2064" xr:uid="{B081C897-067B-47B3-B809-6CBD02E14D24}"/>
    <cellStyle name="Normal 7 2 5 3 2" xfId="2065" xr:uid="{B4FBDD65-C1B2-4EB1-BAFF-5A574B534279}"/>
    <cellStyle name="Normal 7 2 5 3 2 2" xfId="4075" xr:uid="{954BBF52-B45B-458E-86C3-185C7A97FA04}"/>
    <cellStyle name="Normal 7 2 5 3 3" xfId="2066" xr:uid="{89B02B62-2BC4-442F-8D05-CE6AF0FA32A0}"/>
    <cellStyle name="Normal 7 2 5 3 4" xfId="2067" xr:uid="{46C77573-4EF6-428A-A2BB-45BC91FAFD60}"/>
    <cellStyle name="Normal 7 2 5 4" xfId="2068" xr:uid="{95832C33-A1F8-49F8-BB6A-52D99F943092}"/>
    <cellStyle name="Normal 7 2 5 4 2" xfId="4076" xr:uid="{AAC74170-A23C-4BD7-9F04-9F99D1DD0FD6}"/>
    <cellStyle name="Normal 7 2 5 5" xfId="2069" xr:uid="{193F9713-309B-48A4-B8E0-C95CFDDB60AC}"/>
    <cellStyle name="Normal 7 2 5 6" xfId="2070" xr:uid="{1E1B32F9-B3D6-4674-915C-FDBB2B4ECEDD}"/>
    <cellStyle name="Normal 7 2 6" xfId="2071" xr:uid="{48CCA217-5C67-4ADC-8B74-89680936876C}"/>
    <cellStyle name="Normal 7 2 6 2" xfId="2072" xr:uid="{FDBFA12F-7DB6-40D8-8EAB-A9705687B8C5}"/>
    <cellStyle name="Normal 7 2 6 2 2" xfId="2073" xr:uid="{481EC356-36AE-4271-B7C0-B88AF5636A9B}"/>
    <cellStyle name="Normal 7 2 6 2 2 2" xfId="4077" xr:uid="{03FF2078-E742-42C4-8665-10B97440AF10}"/>
    <cellStyle name="Normal 7 2 6 2 3" xfId="2074" xr:uid="{80768414-6520-49A2-9701-20ED709CC763}"/>
    <cellStyle name="Normal 7 2 6 2 4" xfId="2075" xr:uid="{E28377C7-7CAF-45DE-B576-1D139CAEE089}"/>
    <cellStyle name="Normal 7 2 6 3" xfId="2076" xr:uid="{7F1005C5-C456-4EE1-A38A-AC19FE42391B}"/>
    <cellStyle name="Normal 7 2 6 3 2" xfId="4078" xr:uid="{86B0940A-AADD-41C0-913D-99BDF8984F42}"/>
    <cellStyle name="Normal 7 2 6 4" xfId="2077" xr:uid="{2D711BAD-6F9D-40EA-9DDC-984F52FF14B6}"/>
    <cellStyle name="Normal 7 2 6 5" xfId="2078" xr:uid="{3A3CE512-B74A-4E1B-87C9-CF0CADD6ABE1}"/>
    <cellStyle name="Normal 7 2 7" xfId="2079" xr:uid="{A898A641-623C-44ED-8903-46883F268106}"/>
    <cellStyle name="Normal 7 2 7 2" xfId="2080" xr:uid="{A9630F41-8CF3-4979-A8D2-C489578F0928}"/>
    <cellStyle name="Normal 7 2 7 2 2" xfId="4079" xr:uid="{C56158E5-355B-4D9B-AB23-1952E7309323}"/>
    <cellStyle name="Normal 7 2 7 2 3" xfId="4380" xr:uid="{B9D39315-3339-44A4-9F37-2763684AF0B2}"/>
    <cellStyle name="Normal 7 2 7 3" xfId="2081" xr:uid="{1A2E3C90-5040-4FB1-84F8-85C0D9227BF2}"/>
    <cellStyle name="Normal 7 2 7 4" xfId="2082" xr:uid="{0E7DC923-4E9B-43FD-B4D6-3C6256E4293A}"/>
    <cellStyle name="Normal 7 2 7 4 2" xfId="4586" xr:uid="{90562176-AF50-40A0-BE5C-6FD606A64B76}"/>
    <cellStyle name="Normal 7 2 7 4 3" xfId="4693" xr:uid="{9C57DA9E-B0D9-4B34-80AE-C8909327710A}"/>
    <cellStyle name="Normal 7 2 7 4 4" xfId="4615" xr:uid="{E599F103-CF87-47E3-AD6C-D2A1C849A559}"/>
    <cellStyle name="Normal 7 2 8" xfId="2083" xr:uid="{52F3278D-A756-4113-9746-EB12B5583A78}"/>
    <cellStyle name="Normal 7 2 8 2" xfId="2084" xr:uid="{D8087515-AE37-40F1-BD30-5CCE64B9BBA5}"/>
    <cellStyle name="Normal 7 2 8 3" xfId="2085" xr:uid="{97F32912-B75C-4A65-9D16-38447CCB77F2}"/>
    <cellStyle name="Normal 7 2 8 4" xfId="2086" xr:uid="{A621F289-296A-41AC-A0F9-A2196E69499E}"/>
    <cellStyle name="Normal 7 2 9" xfId="2087" xr:uid="{5E937077-F3BB-46C0-9E00-9B47BECA82B4}"/>
    <cellStyle name="Normal 7 3" xfId="135" xr:uid="{A586ABC2-FAA5-4B36-9FFA-4DE7BFC54D68}"/>
    <cellStyle name="Normal 7 3 10" xfId="2088" xr:uid="{81F2E90B-D8EA-4F84-91A3-2C52593EBE42}"/>
    <cellStyle name="Normal 7 3 11" xfId="2089" xr:uid="{2BC78C19-98B2-4DBC-8792-1F36FDB0B9AF}"/>
    <cellStyle name="Normal 7 3 2" xfId="136" xr:uid="{4AC0CC00-1BE6-4635-9FD7-5CE5E8238F9D}"/>
    <cellStyle name="Normal 7 3 2 2" xfId="137" xr:uid="{5FF4B259-A2CA-40CB-9B47-D2B3FB4AD201}"/>
    <cellStyle name="Normal 7 3 2 2 2" xfId="2090" xr:uid="{2D86FB70-400F-4A03-BCA4-E22D1843C944}"/>
    <cellStyle name="Normal 7 3 2 2 2 2" xfId="2091" xr:uid="{405C52ED-D6F7-4B62-AFB8-FCD008A1CA04}"/>
    <cellStyle name="Normal 7 3 2 2 2 2 2" xfId="2092" xr:uid="{00795C24-B2B5-4022-BFF1-1DABCCB62187}"/>
    <cellStyle name="Normal 7 3 2 2 2 2 2 2" xfId="4080" xr:uid="{7D0AB8A3-2DC7-4659-B51F-F81B49AAD41C}"/>
    <cellStyle name="Normal 7 3 2 2 2 2 3" xfId="2093" xr:uid="{4E6794A5-00AD-4698-ABAD-D28BCACA5E1D}"/>
    <cellStyle name="Normal 7 3 2 2 2 2 4" xfId="2094" xr:uid="{A6818432-39E6-4E25-9974-0AC8CAB9440C}"/>
    <cellStyle name="Normal 7 3 2 2 2 3" xfId="2095" xr:uid="{234B507E-2089-47B1-BDD0-1C74876010F8}"/>
    <cellStyle name="Normal 7 3 2 2 2 3 2" xfId="2096" xr:uid="{15BBC3BC-DFBF-43C3-A8E5-62B272B2054E}"/>
    <cellStyle name="Normal 7 3 2 2 2 3 3" xfId="2097" xr:uid="{79F4DB6F-0804-4D44-A86C-00CDB611BCF8}"/>
    <cellStyle name="Normal 7 3 2 2 2 3 4" xfId="2098" xr:uid="{5CB55458-1760-4C5C-84F3-5A316BA7C7C0}"/>
    <cellStyle name="Normal 7 3 2 2 2 4" xfId="2099" xr:uid="{ED5219B4-69DE-42BF-9182-243E3957AA5D}"/>
    <cellStyle name="Normal 7 3 2 2 2 5" xfId="2100" xr:uid="{3DA26606-4B98-4E77-A7C7-ED794BBCB43D}"/>
    <cellStyle name="Normal 7 3 2 2 2 6" xfId="2101" xr:uid="{8935451A-5E23-4E47-889D-25A4C6E11D23}"/>
    <cellStyle name="Normal 7 3 2 2 3" xfId="2102" xr:uid="{7138B66F-F0FC-4305-BDA9-431703D5183E}"/>
    <cellStyle name="Normal 7 3 2 2 3 2" xfId="2103" xr:uid="{6718C7FA-38F0-4BEE-9F5A-657C8D9B2A11}"/>
    <cellStyle name="Normal 7 3 2 2 3 2 2" xfId="2104" xr:uid="{7109535E-F8FD-46B9-A5E6-494EE188678F}"/>
    <cellStyle name="Normal 7 3 2 2 3 2 3" xfId="2105" xr:uid="{24F77BB9-1D3E-4D86-98DD-FFC0BAEFE3A7}"/>
    <cellStyle name="Normal 7 3 2 2 3 2 4" xfId="2106" xr:uid="{C581109E-C08C-4EC6-AFD3-8669D645A773}"/>
    <cellStyle name="Normal 7 3 2 2 3 3" xfId="2107" xr:uid="{B5D4325F-CDB6-4103-BAA4-779AC803A5D6}"/>
    <cellStyle name="Normal 7 3 2 2 3 4" xfId="2108" xr:uid="{6AC0BF01-6FAB-4D6D-9EC4-24750430AF68}"/>
    <cellStyle name="Normal 7 3 2 2 3 5" xfId="2109" xr:uid="{DFBE03FC-8EF1-4786-82F0-B055922BB6DC}"/>
    <cellStyle name="Normal 7 3 2 2 4" xfId="2110" xr:uid="{E3B8F13A-241A-4445-B06C-DDEBC3D29232}"/>
    <cellStyle name="Normal 7 3 2 2 4 2" xfId="2111" xr:uid="{256ECC08-2BE4-474A-9499-AC65ABEC78E9}"/>
    <cellStyle name="Normal 7 3 2 2 4 3" xfId="2112" xr:uid="{E49907D5-696F-493C-BFE6-7C8EA1C386F6}"/>
    <cellStyle name="Normal 7 3 2 2 4 4" xfId="2113" xr:uid="{2889B326-D691-4307-B7F3-5FDDF602A9F6}"/>
    <cellStyle name="Normal 7 3 2 2 5" xfId="2114" xr:uid="{432E4FAA-4936-4F53-9110-344C9B5BC623}"/>
    <cellStyle name="Normal 7 3 2 2 5 2" xfId="2115" xr:uid="{F2BBEE34-B06D-40DF-88E3-1D68AC883E42}"/>
    <cellStyle name="Normal 7 3 2 2 5 3" xfId="2116" xr:uid="{FFD2A89A-D641-4F8E-9B49-1C5E847AD2A3}"/>
    <cellStyle name="Normal 7 3 2 2 5 4" xfId="2117" xr:uid="{40EF2001-C677-4F5F-9A10-52DA83F5C01E}"/>
    <cellStyle name="Normal 7 3 2 2 6" xfId="2118" xr:uid="{1EFC6C60-2A69-45B0-8892-E4DF3367A2AD}"/>
    <cellStyle name="Normal 7 3 2 2 7" xfId="2119" xr:uid="{76A868BC-8913-446C-8712-2A7B6A62C38A}"/>
    <cellStyle name="Normal 7 3 2 2 8" xfId="2120" xr:uid="{4F0733B2-AA41-42EF-A2E8-13C58B170640}"/>
    <cellStyle name="Normal 7 3 2 3" xfId="2121" xr:uid="{838CD060-54B3-4DDF-A67E-BC8821244AA7}"/>
    <cellStyle name="Normal 7 3 2 3 2" xfId="2122" xr:uid="{9B3DE112-ACC2-4305-A441-1D1666C8B8AF}"/>
    <cellStyle name="Normal 7 3 2 3 2 2" xfId="2123" xr:uid="{80B86F2D-0ABA-46DE-BC84-E56C0CC8E668}"/>
    <cellStyle name="Normal 7 3 2 3 2 2 2" xfId="4081" xr:uid="{3F05A96E-5EFF-49CD-9185-371544534A56}"/>
    <cellStyle name="Normal 7 3 2 3 2 2 2 2" xfId="4082" xr:uid="{F777E732-EEFB-43E6-98D9-65D341FD7135}"/>
    <cellStyle name="Normal 7 3 2 3 2 2 3" xfId="4083" xr:uid="{0BD2CBF1-7976-44B9-960E-62ED81316F77}"/>
    <cellStyle name="Normal 7 3 2 3 2 3" xfId="2124" xr:uid="{A9C1150F-41CD-4A7B-9839-DF220EBD6B18}"/>
    <cellStyle name="Normal 7 3 2 3 2 3 2" xfId="4084" xr:uid="{BBE4EA6F-14FA-4CB5-8C06-5649F1370062}"/>
    <cellStyle name="Normal 7 3 2 3 2 4" xfId="2125" xr:uid="{2800A7DE-D34A-4D7C-A840-007E5E0AB707}"/>
    <cellStyle name="Normal 7 3 2 3 3" xfId="2126" xr:uid="{2FA60DDB-2370-44BF-97E3-E3B59D89E83C}"/>
    <cellStyle name="Normal 7 3 2 3 3 2" xfId="2127" xr:uid="{64CACF7C-E197-45C1-9A38-68FED9C58C6B}"/>
    <cellStyle name="Normal 7 3 2 3 3 2 2" xfId="4085" xr:uid="{569E3348-1663-4773-9B5E-860C6C9B1DFF}"/>
    <cellStyle name="Normal 7 3 2 3 3 3" xfId="2128" xr:uid="{C87B17B6-A625-4E43-BE45-F703FD73CC94}"/>
    <cellStyle name="Normal 7 3 2 3 3 4" xfId="2129" xr:uid="{D2FF83DA-08E4-489F-A609-0BD9AF94AF6B}"/>
    <cellStyle name="Normal 7 3 2 3 4" xfId="2130" xr:uid="{D880B611-592A-4B6B-97FA-D7CFF54B9FE6}"/>
    <cellStyle name="Normal 7 3 2 3 4 2" xfId="4086" xr:uid="{C561EC5F-C77D-4544-86B5-9408CA06BD12}"/>
    <cellStyle name="Normal 7 3 2 3 5" xfId="2131" xr:uid="{8AE64657-D8BE-4E12-8BE8-739A6F7ABBC1}"/>
    <cellStyle name="Normal 7 3 2 3 6" xfId="2132" xr:uid="{77EE50BC-6934-4AF4-A2C4-D6C70028AF1D}"/>
    <cellStyle name="Normal 7 3 2 4" xfId="2133" xr:uid="{B3E1C509-FC67-4B47-8A34-D44BA1D9B334}"/>
    <cellStyle name="Normal 7 3 2 4 2" xfId="2134" xr:uid="{22B6F8C7-0CCE-4ADC-8CFC-509F71181135}"/>
    <cellStyle name="Normal 7 3 2 4 2 2" xfId="2135" xr:uid="{373838EA-4872-4125-85F1-2BD8E3FEB947}"/>
    <cellStyle name="Normal 7 3 2 4 2 2 2" xfId="4087" xr:uid="{3F84865A-C6EF-4B33-9F9E-76FB210A3A15}"/>
    <cellStyle name="Normal 7 3 2 4 2 3" xfId="2136" xr:uid="{0B95F784-C477-42C6-A9B1-79E2D1224D57}"/>
    <cellStyle name="Normal 7 3 2 4 2 4" xfId="2137" xr:uid="{899EA232-66EF-49E2-BE29-46B3D2B90BA6}"/>
    <cellStyle name="Normal 7 3 2 4 3" xfId="2138" xr:uid="{6A1C7FC1-7AC0-4CD8-966C-BD9FB56FBEE9}"/>
    <cellStyle name="Normal 7 3 2 4 3 2" xfId="4088" xr:uid="{737962F9-794A-45B8-9989-0EBC00CAFBB6}"/>
    <cellStyle name="Normal 7 3 2 4 4" xfId="2139" xr:uid="{BBFA512D-54C2-4B37-B8A1-94ECB782274F}"/>
    <cellStyle name="Normal 7 3 2 4 5" xfId="2140" xr:uid="{F11F97EC-33C6-41AE-A70A-ACB597F38B88}"/>
    <cellStyle name="Normal 7 3 2 5" xfId="2141" xr:uid="{B1D67BE1-6413-43E7-AF27-5E4ED97D71B7}"/>
    <cellStyle name="Normal 7 3 2 5 2" xfId="2142" xr:uid="{68317235-F688-4B84-8E2B-A72A7D3EBDB6}"/>
    <cellStyle name="Normal 7 3 2 5 2 2" xfId="4089" xr:uid="{3866D51D-9AD1-4D48-A90B-20C99194D0B8}"/>
    <cellStyle name="Normal 7 3 2 5 3" xfId="2143" xr:uid="{63A0A8F1-C7F7-4060-A0DE-20A0C7CB12D8}"/>
    <cellStyle name="Normal 7 3 2 5 4" xfId="2144" xr:uid="{29BD558A-BC09-4DEB-A3F4-85E03B5D5143}"/>
    <cellStyle name="Normal 7 3 2 6" xfId="2145" xr:uid="{17E8B9DE-1329-4969-8A16-603280310BFC}"/>
    <cellStyle name="Normal 7 3 2 6 2" xfId="2146" xr:uid="{ED6C56EB-E5B8-4AD3-99A0-1CF82D836C49}"/>
    <cellStyle name="Normal 7 3 2 6 3" xfId="2147" xr:uid="{58A06C0F-E911-4F9E-9105-DE4EEA5EE475}"/>
    <cellStyle name="Normal 7 3 2 6 4" xfId="2148" xr:uid="{F8CE39F2-E11C-403B-A72E-3C43836CEDE7}"/>
    <cellStyle name="Normal 7 3 2 7" xfId="2149" xr:uid="{75373CD8-889B-48B8-A727-E997A0744F76}"/>
    <cellStyle name="Normal 7 3 2 8" xfId="2150" xr:uid="{F9C67EB1-AC94-4662-9576-64F552B01024}"/>
    <cellStyle name="Normal 7 3 2 9" xfId="2151" xr:uid="{AAE57139-5DD8-4C00-A12E-2C2601411E7B}"/>
    <cellStyle name="Normal 7 3 3" xfId="138" xr:uid="{CB07B3B2-0632-4480-8CF5-458EADECC539}"/>
    <cellStyle name="Normal 7 3 3 2" xfId="139" xr:uid="{50E376F1-91C5-4FC4-8FCE-84A1D52A2D58}"/>
    <cellStyle name="Normal 7 3 3 2 2" xfId="2152" xr:uid="{E9CC6D3D-8806-4FB6-97BC-3D06B19C98ED}"/>
    <cellStyle name="Normal 7 3 3 2 2 2" xfId="2153" xr:uid="{49DEF106-876C-4958-B4A3-14E9944D9867}"/>
    <cellStyle name="Normal 7 3 3 2 2 2 2" xfId="4090" xr:uid="{5190338E-0FE3-4FF5-ABE6-C1E97B98220B}"/>
    <cellStyle name="Normal 7 3 3 2 2 2 2 2" xfId="4491" xr:uid="{134396B4-54ED-4CEB-8826-23FB900DF891}"/>
    <cellStyle name="Normal 7 3 3 2 2 2 3" xfId="4492" xr:uid="{B4E5F3D3-2E1D-457F-8C42-62594A6E5C32}"/>
    <cellStyle name="Normal 7 3 3 2 2 3" xfId="2154" xr:uid="{B752187F-0B75-48F2-8E97-E013EF7D71A1}"/>
    <cellStyle name="Normal 7 3 3 2 2 3 2" xfId="4493" xr:uid="{95AEEB34-1848-4D69-9497-5145AE84D846}"/>
    <cellStyle name="Normal 7 3 3 2 2 4" xfId="2155" xr:uid="{A14BCBC5-12C2-4F37-B066-C1F008632A69}"/>
    <cellStyle name="Normal 7 3 3 2 3" xfId="2156" xr:uid="{88621859-9B0A-49FE-9F04-08196FF2D1F1}"/>
    <cellStyle name="Normal 7 3 3 2 3 2" xfId="2157" xr:uid="{E926B969-FBDE-4E19-8AA4-6E9B32229733}"/>
    <cellStyle name="Normal 7 3 3 2 3 2 2" xfId="4494" xr:uid="{AD35DB55-CB78-4A7D-972B-47F714632C95}"/>
    <cellStyle name="Normal 7 3 3 2 3 3" xfId="2158" xr:uid="{2F0799CF-C41C-4872-BC4B-862C26A98A6D}"/>
    <cellStyle name="Normal 7 3 3 2 3 4" xfId="2159" xr:uid="{3EDFE582-806F-42AE-AC00-169EB5028947}"/>
    <cellStyle name="Normal 7 3 3 2 4" xfId="2160" xr:uid="{682A8252-D125-48E0-89E3-BE4BE9028920}"/>
    <cellStyle name="Normal 7 3 3 2 4 2" xfId="4495" xr:uid="{82438586-5176-4D01-B4F0-4CDAD4258651}"/>
    <cellStyle name="Normal 7 3 3 2 5" xfId="2161" xr:uid="{6EABB1C7-19B2-4984-A620-5FCDF8CB964D}"/>
    <cellStyle name="Normal 7 3 3 2 6" xfId="2162" xr:uid="{84388484-B3BE-42CF-9B79-647971570CA8}"/>
    <cellStyle name="Normal 7 3 3 3" xfId="2163" xr:uid="{B6C5066F-693C-4A51-BA65-05FCDF185C66}"/>
    <cellStyle name="Normal 7 3 3 3 2" xfId="2164" xr:uid="{98F97070-FBFC-4364-9662-9B51CC55D4F7}"/>
    <cellStyle name="Normal 7 3 3 3 2 2" xfId="2165" xr:uid="{9BA6ACEB-244E-4772-88B2-9A599913CB7F}"/>
    <cellStyle name="Normal 7 3 3 3 2 2 2" xfId="4496" xr:uid="{B208A042-C0C9-4DE3-BB3A-8BD595FEDDC0}"/>
    <cellStyle name="Normal 7 3 3 3 2 3" xfId="2166" xr:uid="{1B28761A-02FF-4215-B171-F43FAC973F33}"/>
    <cellStyle name="Normal 7 3 3 3 2 4" xfId="2167" xr:uid="{F650F39A-9D57-4F46-8FA1-324B5EBA1F0A}"/>
    <cellStyle name="Normal 7 3 3 3 3" xfId="2168" xr:uid="{8353AE78-8E18-492D-966F-46364D57EFC2}"/>
    <cellStyle name="Normal 7 3 3 3 3 2" xfId="4497" xr:uid="{2EA16B7C-2333-4300-A442-51B38AC81A5D}"/>
    <cellStyle name="Normal 7 3 3 3 4" xfId="2169" xr:uid="{0F39167C-D4B3-49E1-A1DE-6185ECFFAA69}"/>
    <cellStyle name="Normal 7 3 3 3 5" xfId="2170" xr:uid="{506F890A-8986-4A82-9716-A6AAFB6263A9}"/>
    <cellStyle name="Normal 7 3 3 4" xfId="2171" xr:uid="{7D3AE4CB-D513-4075-98EF-544651DAF543}"/>
    <cellStyle name="Normal 7 3 3 4 2" xfId="2172" xr:uid="{D41B4E93-ACA6-478D-8996-B3A67DAEF382}"/>
    <cellStyle name="Normal 7 3 3 4 2 2" xfId="4498" xr:uid="{83D3E841-96CB-4247-AE69-6904C35D93A7}"/>
    <cellStyle name="Normal 7 3 3 4 3" xfId="2173" xr:uid="{9817C6D4-9B5B-4F85-93E0-86B0CCB84651}"/>
    <cellStyle name="Normal 7 3 3 4 4" xfId="2174" xr:uid="{C5A5A5C8-74AF-4309-AE33-0DC75D5BD46C}"/>
    <cellStyle name="Normal 7 3 3 5" xfId="2175" xr:uid="{C49FE4A3-FFA5-44CF-A06E-12AB10E3EC62}"/>
    <cellStyle name="Normal 7 3 3 5 2" xfId="2176" xr:uid="{E07416BC-6C31-44E1-8B13-7070104995A6}"/>
    <cellStyle name="Normal 7 3 3 5 3" xfId="2177" xr:uid="{0A489DAF-C3E0-47FB-B201-F69BC22AA5A3}"/>
    <cellStyle name="Normal 7 3 3 5 4" xfId="2178" xr:uid="{47D0AF34-B900-412A-8B0E-DAA2B7840384}"/>
    <cellStyle name="Normal 7 3 3 6" xfId="2179" xr:uid="{EDCF73CD-CF33-4636-A4D1-1E29A4C0CDFB}"/>
    <cellStyle name="Normal 7 3 3 7" xfId="2180" xr:uid="{8B32D41E-D09B-4679-A7EC-ABA19396CFA6}"/>
    <cellStyle name="Normal 7 3 3 8" xfId="2181" xr:uid="{2A999D39-C10B-4B52-BFAE-686A705D139F}"/>
    <cellStyle name="Normal 7 3 4" xfId="140" xr:uid="{D6F037B9-5F7B-4BA7-BF31-5EFAD952DFF5}"/>
    <cellStyle name="Normal 7 3 4 2" xfId="2182" xr:uid="{268F18AC-6AED-4B9A-A43F-0963AF2CAA35}"/>
    <cellStyle name="Normal 7 3 4 2 2" xfId="2183" xr:uid="{6933C43E-4433-4C44-80D4-DCA4B5022094}"/>
    <cellStyle name="Normal 7 3 4 2 2 2" xfId="2184" xr:uid="{624D71EA-D93F-46ED-819B-4BAFEC4762BF}"/>
    <cellStyle name="Normal 7 3 4 2 2 2 2" xfId="4091" xr:uid="{9AABC645-EB5F-4576-BACA-878BD0A5FA4E}"/>
    <cellStyle name="Normal 7 3 4 2 2 3" xfId="2185" xr:uid="{944F1A10-851B-4F7D-893E-12F5AAD3124F}"/>
    <cellStyle name="Normal 7 3 4 2 2 4" xfId="2186" xr:uid="{2CF8B188-D369-4B5B-B81F-C88DE7918C28}"/>
    <cellStyle name="Normal 7 3 4 2 3" xfId="2187" xr:uid="{BAAE3D12-2ACC-4B2D-BDC5-1AD9F1910E86}"/>
    <cellStyle name="Normal 7 3 4 2 3 2" xfId="4092" xr:uid="{7076E386-FB8F-46ED-8307-710FB149C37D}"/>
    <cellStyle name="Normal 7 3 4 2 4" xfId="2188" xr:uid="{BAE058B9-71D3-42D1-96AC-8F86E57E6653}"/>
    <cellStyle name="Normal 7 3 4 2 5" xfId="2189" xr:uid="{EB8D5DAD-0E50-4DD4-8AEB-0ACDFFC74979}"/>
    <cellStyle name="Normal 7 3 4 3" xfId="2190" xr:uid="{95E08A68-467B-4231-B204-6D2EAED5B6AC}"/>
    <cellStyle name="Normal 7 3 4 3 2" xfId="2191" xr:uid="{B8D5F215-D460-4254-8E11-F533A28FEB36}"/>
    <cellStyle name="Normal 7 3 4 3 2 2" xfId="4093" xr:uid="{6E8A2DE5-932B-43F4-A214-C1B70FAD56E2}"/>
    <cellStyle name="Normal 7 3 4 3 3" xfId="2192" xr:uid="{73A3DDF6-C0F4-4397-8F9B-D9E1C56DC766}"/>
    <cellStyle name="Normal 7 3 4 3 4" xfId="2193" xr:uid="{3F2B1EDD-9DAB-45B8-9339-E860EB34AD01}"/>
    <cellStyle name="Normal 7 3 4 4" xfId="2194" xr:uid="{6878A7F5-B2CB-4542-A43F-24C290427FFF}"/>
    <cellStyle name="Normal 7 3 4 4 2" xfId="2195" xr:uid="{1AFDD9EF-D919-4487-8DF2-0A9F794D5043}"/>
    <cellStyle name="Normal 7 3 4 4 3" xfId="2196" xr:uid="{9ECD7E0B-9563-4304-B58E-7C3D1B5DF505}"/>
    <cellStyle name="Normal 7 3 4 4 4" xfId="2197" xr:uid="{51A14B23-C0F6-4402-A4B3-293E5A6F9F61}"/>
    <cellStyle name="Normal 7 3 4 5" xfId="2198" xr:uid="{00DE5D04-57FE-4175-BE0E-930DB1F019BD}"/>
    <cellStyle name="Normal 7 3 4 6" xfId="2199" xr:uid="{ECAEEFF5-80C7-49F6-82DA-8474D84C9B67}"/>
    <cellStyle name="Normal 7 3 4 7" xfId="2200" xr:uid="{5D63845E-187D-48DC-ADE1-EF576EB03F16}"/>
    <cellStyle name="Normal 7 3 5" xfId="2201" xr:uid="{82FD4E56-4EDA-4A1D-939A-0ED63F649287}"/>
    <cellStyle name="Normal 7 3 5 2" xfId="2202" xr:uid="{A6BEA684-BA75-40A9-A3B0-046F1DC92A7B}"/>
    <cellStyle name="Normal 7 3 5 2 2" xfId="2203" xr:uid="{A178F38E-705A-40EA-8538-F26B388B261B}"/>
    <cellStyle name="Normal 7 3 5 2 2 2" xfId="4094" xr:uid="{57779743-0C3F-4B91-A7A8-3CFD49F368DA}"/>
    <cellStyle name="Normal 7 3 5 2 3" xfId="2204" xr:uid="{60310041-3727-43A9-BAFC-22EF01754042}"/>
    <cellStyle name="Normal 7 3 5 2 4" xfId="2205" xr:uid="{AFF596B7-F7FC-4381-993C-20E9770A8520}"/>
    <cellStyle name="Normal 7 3 5 3" xfId="2206" xr:uid="{ADAE62E7-FD38-4227-BBB6-70B92E20FF9C}"/>
    <cellStyle name="Normal 7 3 5 3 2" xfId="2207" xr:uid="{7101E5C8-F0D1-4130-8D62-63BA40CAECEE}"/>
    <cellStyle name="Normal 7 3 5 3 3" xfId="2208" xr:uid="{9704F8B1-2E13-4FD2-AE43-5D77E6EB3604}"/>
    <cellStyle name="Normal 7 3 5 3 4" xfId="2209" xr:uid="{B36EB91F-AA2C-4DF3-968B-DE51B39DAAEF}"/>
    <cellStyle name="Normal 7 3 5 4" xfId="2210" xr:uid="{CEBDF105-1532-4819-BAAA-414E7EE32A84}"/>
    <cellStyle name="Normal 7 3 5 5" xfId="2211" xr:uid="{C1A91D96-0F6D-4743-8B17-9A9463EA322D}"/>
    <cellStyle name="Normal 7 3 5 6" xfId="2212" xr:uid="{4AD27C9F-C176-48F0-BB6A-DC9CD36BC4BC}"/>
    <cellStyle name="Normal 7 3 6" xfId="2213" xr:uid="{4200B468-9EC0-4A79-B256-9356D8669EAC}"/>
    <cellStyle name="Normal 7 3 6 2" xfId="2214" xr:uid="{7695998E-BD4D-4C73-A190-A72B7C6EDE45}"/>
    <cellStyle name="Normal 7 3 6 2 2" xfId="2215" xr:uid="{28850E06-9BB0-454F-AA3A-FC322ED81B49}"/>
    <cellStyle name="Normal 7 3 6 2 3" xfId="2216" xr:uid="{5BC5C3FF-3022-4A18-A6D6-CBBBAA94EFDB}"/>
    <cellStyle name="Normal 7 3 6 2 4" xfId="2217" xr:uid="{C28952A6-FFC1-4F0E-AC21-1CF7EFEAC694}"/>
    <cellStyle name="Normal 7 3 6 3" xfId="2218" xr:uid="{C147CCC8-B055-44C6-BE7E-551852494592}"/>
    <cellStyle name="Normal 7 3 6 4" xfId="2219" xr:uid="{4BB55B6F-180D-4E58-80F2-883F02BAF369}"/>
    <cellStyle name="Normal 7 3 6 5" xfId="2220" xr:uid="{87EBB806-4921-4918-AD89-EBF6963BC2FD}"/>
    <cellStyle name="Normal 7 3 7" xfId="2221" xr:uid="{EF4E177F-C493-44F0-95BC-FB60A179969E}"/>
    <cellStyle name="Normal 7 3 7 2" xfId="2222" xr:uid="{3382044E-D062-4972-8E01-45E233A2D40E}"/>
    <cellStyle name="Normal 7 3 7 3" xfId="2223" xr:uid="{7FE30C94-37F3-4555-AB82-270EB84DBC00}"/>
    <cellStyle name="Normal 7 3 7 4" xfId="2224" xr:uid="{7B3307AF-4B83-4B2F-ADB0-23876615189C}"/>
    <cellStyle name="Normal 7 3 8" xfId="2225" xr:uid="{90940CC9-8495-472D-B8CC-A71FDDA62289}"/>
    <cellStyle name="Normal 7 3 8 2" xfId="2226" xr:uid="{D3F3EE4E-A2D0-45BC-A4F9-62FB78EA9D29}"/>
    <cellStyle name="Normal 7 3 8 3" xfId="2227" xr:uid="{39FE9176-39C6-4A4C-B9C7-034D87BF7BE6}"/>
    <cellStyle name="Normal 7 3 8 4" xfId="2228" xr:uid="{2D4CF518-9F6E-4ED8-BE44-86490DCD2EAD}"/>
    <cellStyle name="Normal 7 3 9" xfId="2229" xr:uid="{D5F87C98-4EA6-43AA-9077-70EBAFA6D8A7}"/>
    <cellStyle name="Normal 7 4" xfId="141" xr:uid="{C96EE22E-30EE-4E52-ACFC-9F737EC8C3BF}"/>
    <cellStyle name="Normal 7 4 10" xfId="2230" xr:uid="{79AF731B-BF95-4603-8733-F4BD1462F295}"/>
    <cellStyle name="Normal 7 4 11" xfId="2231" xr:uid="{9416E02C-21D4-43B9-80C2-7D50F551D50C}"/>
    <cellStyle name="Normal 7 4 2" xfId="142" xr:uid="{00DE53AD-9085-4ECD-9AA1-7E3FF13CC690}"/>
    <cellStyle name="Normal 7 4 2 2" xfId="2232" xr:uid="{9161AC12-FA17-4E21-B34B-423777777295}"/>
    <cellStyle name="Normal 7 4 2 2 2" xfId="2233" xr:uid="{0FE47E4D-6A3E-4C22-A001-4F4C7BC48983}"/>
    <cellStyle name="Normal 7 4 2 2 2 2" xfId="2234" xr:uid="{326D6087-FB32-4439-90E1-26E8BE305E3C}"/>
    <cellStyle name="Normal 7 4 2 2 2 2 2" xfId="2235" xr:uid="{533ACAFA-9039-43D1-9FD4-B435791A34DF}"/>
    <cellStyle name="Normal 7 4 2 2 2 2 3" xfId="2236" xr:uid="{991AF4CF-5C9F-4309-BE24-87DD237C9331}"/>
    <cellStyle name="Normal 7 4 2 2 2 2 4" xfId="2237" xr:uid="{E8C1348A-0089-4B4B-B1E2-2BD269846709}"/>
    <cellStyle name="Normal 7 4 2 2 2 3" xfId="2238" xr:uid="{F8266103-98F4-4BD5-9ECD-048B38BC93B0}"/>
    <cellStyle name="Normal 7 4 2 2 2 3 2" xfId="2239" xr:uid="{6D003C6A-B562-4EA2-9ED9-0A57D0B73932}"/>
    <cellStyle name="Normal 7 4 2 2 2 3 3" xfId="2240" xr:uid="{3663C6E7-BF46-44DC-BB6E-F745232BDBF5}"/>
    <cellStyle name="Normal 7 4 2 2 2 3 4" xfId="2241" xr:uid="{63744450-0D2B-4CC1-B434-B2C19722C062}"/>
    <cellStyle name="Normal 7 4 2 2 2 4" xfId="2242" xr:uid="{0196BEC3-A328-417B-94A6-6AB16BB3C10B}"/>
    <cellStyle name="Normal 7 4 2 2 2 5" xfId="2243" xr:uid="{627A7F37-7925-4C81-B9E7-7CB889983F50}"/>
    <cellStyle name="Normal 7 4 2 2 2 6" xfId="2244" xr:uid="{53A72ED7-00ED-452A-A49C-94D71A6EBEA8}"/>
    <cellStyle name="Normal 7 4 2 2 3" xfId="2245" xr:uid="{13E48EAD-323E-4EAD-9B02-0BA81AFADDA6}"/>
    <cellStyle name="Normal 7 4 2 2 3 2" xfId="2246" xr:uid="{B69C5AA5-A3BA-4583-8408-DFA7C6A4940D}"/>
    <cellStyle name="Normal 7 4 2 2 3 2 2" xfId="2247" xr:uid="{02D2B49B-5576-41FF-9EE9-122EEA4E4C08}"/>
    <cellStyle name="Normal 7 4 2 2 3 2 3" xfId="2248" xr:uid="{503257CE-19D1-4174-BC39-F11AA6098000}"/>
    <cellStyle name="Normal 7 4 2 2 3 2 4" xfId="2249" xr:uid="{EA11AD6D-E5F3-4A90-9B14-8A4B7A44FE83}"/>
    <cellStyle name="Normal 7 4 2 2 3 3" xfId="2250" xr:uid="{EFED1CB1-34A9-4A95-AEA9-888999C8E383}"/>
    <cellStyle name="Normal 7 4 2 2 3 4" xfId="2251" xr:uid="{F4E1845D-88BF-4655-8B9A-7E4E4F2EBD3A}"/>
    <cellStyle name="Normal 7 4 2 2 3 5" xfId="2252" xr:uid="{53A3A362-A44D-47E9-9B6F-D3CC7797373A}"/>
    <cellStyle name="Normal 7 4 2 2 4" xfId="2253" xr:uid="{945826C2-B86D-4E8F-941B-92972F94DB8F}"/>
    <cellStyle name="Normal 7 4 2 2 4 2" xfId="2254" xr:uid="{7560D511-52C7-452B-BE91-37A0DCF2AE83}"/>
    <cellStyle name="Normal 7 4 2 2 4 3" xfId="2255" xr:uid="{6A7840CB-287D-47E9-AC6E-E8917CC4DACE}"/>
    <cellStyle name="Normal 7 4 2 2 4 4" xfId="2256" xr:uid="{44475C53-1591-40CF-A51C-EB4F5E56C027}"/>
    <cellStyle name="Normal 7 4 2 2 5" xfId="2257" xr:uid="{77AF1B06-4E1E-4E2B-90C1-480883179C0B}"/>
    <cellStyle name="Normal 7 4 2 2 5 2" xfId="2258" xr:uid="{248E7A4B-85A6-40C4-AF33-A86863D0F857}"/>
    <cellStyle name="Normal 7 4 2 2 5 3" xfId="2259" xr:uid="{A87C4E0C-8E49-48E1-B85A-96BCA5DBB7A3}"/>
    <cellStyle name="Normal 7 4 2 2 5 4" xfId="2260" xr:uid="{9D4BD5B5-EBA4-4F73-AF6A-F58FB8DCF659}"/>
    <cellStyle name="Normal 7 4 2 2 6" xfId="2261" xr:uid="{8F421AE7-8F1B-49E8-A588-1137745991F4}"/>
    <cellStyle name="Normal 7 4 2 2 7" xfId="2262" xr:uid="{6D2CBD33-F7F1-4E24-A950-FCA7BAC30816}"/>
    <cellStyle name="Normal 7 4 2 2 8" xfId="2263" xr:uid="{A0348415-A814-4C3E-BF20-A5A1194ECD67}"/>
    <cellStyle name="Normal 7 4 2 3" xfId="2264" xr:uid="{0FC8BBDC-2985-464D-A246-4F9F9C672EC5}"/>
    <cellStyle name="Normal 7 4 2 3 2" xfId="2265" xr:uid="{50A41161-FF59-47CE-86F0-E4F2C72F319F}"/>
    <cellStyle name="Normal 7 4 2 3 2 2" xfId="2266" xr:uid="{E8E023BD-9752-4733-92E7-843DBE637A1D}"/>
    <cellStyle name="Normal 7 4 2 3 2 3" xfId="2267" xr:uid="{8381B9C5-BFE4-45AA-B546-F04FECB286B9}"/>
    <cellStyle name="Normal 7 4 2 3 2 4" xfId="2268" xr:uid="{E76D8600-A5DF-4C1A-85C5-02935276CBE8}"/>
    <cellStyle name="Normal 7 4 2 3 3" xfId="2269" xr:uid="{5AF0F1C7-043F-4F8C-AE8A-E666D35D297E}"/>
    <cellStyle name="Normal 7 4 2 3 3 2" xfId="2270" xr:uid="{FB0B952E-7C79-4EA0-97DE-C44DE7A2E783}"/>
    <cellStyle name="Normal 7 4 2 3 3 3" xfId="2271" xr:uid="{5AAC8191-6DE5-46D8-8DC7-A8854D544B53}"/>
    <cellStyle name="Normal 7 4 2 3 3 4" xfId="2272" xr:uid="{73B40108-0D2F-4888-84BD-8CDF97522E4A}"/>
    <cellStyle name="Normal 7 4 2 3 4" xfId="2273" xr:uid="{3C7C2DBA-98A5-4910-A576-AB1369EAA169}"/>
    <cellStyle name="Normal 7 4 2 3 5" xfId="2274" xr:uid="{9573012A-73DC-42FE-88CA-7B13F908E7CF}"/>
    <cellStyle name="Normal 7 4 2 3 6" xfId="2275" xr:uid="{A540A0F1-B9A8-4587-BFBA-CBA0C8F3BC74}"/>
    <cellStyle name="Normal 7 4 2 4" xfId="2276" xr:uid="{C125900D-B376-4A9D-B67C-5A73BAF0D689}"/>
    <cellStyle name="Normal 7 4 2 4 2" xfId="2277" xr:uid="{9346025C-8450-4B7F-86C9-9BFB16E0082B}"/>
    <cellStyle name="Normal 7 4 2 4 2 2" xfId="2278" xr:uid="{DC1B0EA4-DFC0-43EA-997E-80B228B2666B}"/>
    <cellStyle name="Normal 7 4 2 4 2 3" xfId="2279" xr:uid="{3590D895-433A-434A-ABC9-9C431164A8FC}"/>
    <cellStyle name="Normal 7 4 2 4 2 4" xfId="2280" xr:uid="{E9085751-FE6F-4B5E-9AFF-5CE4C867936F}"/>
    <cellStyle name="Normal 7 4 2 4 3" xfId="2281" xr:uid="{7ADE5AE1-B6AA-43E1-9B9A-966F68CFB5E6}"/>
    <cellStyle name="Normal 7 4 2 4 4" xfId="2282" xr:uid="{9E7249E8-D616-41B3-8CA0-A01AF25E3497}"/>
    <cellStyle name="Normal 7 4 2 4 5" xfId="2283" xr:uid="{2211BB72-FC56-4B89-8EA1-8A34EF439839}"/>
    <cellStyle name="Normal 7 4 2 5" xfId="2284" xr:uid="{23D13621-934F-4026-A355-9A9C2942E832}"/>
    <cellStyle name="Normal 7 4 2 5 2" xfId="2285" xr:uid="{199191D9-A906-4C89-A66F-46351F09E57D}"/>
    <cellStyle name="Normal 7 4 2 5 3" xfId="2286" xr:uid="{8715271C-3570-440E-9A57-054FE2378A65}"/>
    <cellStyle name="Normal 7 4 2 5 4" xfId="2287" xr:uid="{018FC1E9-0F51-437E-9421-2908E6046DCD}"/>
    <cellStyle name="Normal 7 4 2 6" xfId="2288" xr:uid="{D999C88E-1A4A-424A-9EFB-24145AE6CFBD}"/>
    <cellStyle name="Normal 7 4 2 6 2" xfId="2289" xr:uid="{FDD172FA-FC40-4F3E-878A-7C57758BDFEB}"/>
    <cellStyle name="Normal 7 4 2 6 3" xfId="2290" xr:uid="{D45BA6C4-EAE3-44DC-AA0D-036DD7169964}"/>
    <cellStyle name="Normal 7 4 2 6 4" xfId="2291" xr:uid="{526BC452-26CB-45B7-958E-69C7723460E1}"/>
    <cellStyle name="Normal 7 4 2 7" xfId="2292" xr:uid="{31B07452-A7BF-4F06-BDCD-0858776C45F3}"/>
    <cellStyle name="Normal 7 4 2 8" xfId="2293" xr:uid="{1E05B526-D5A7-4F57-8685-6C72B3033929}"/>
    <cellStyle name="Normal 7 4 2 9" xfId="2294" xr:uid="{9E20FB88-64A7-41D9-9E22-3A70B4D447C5}"/>
    <cellStyle name="Normal 7 4 3" xfId="2295" xr:uid="{95399956-857E-46B5-A952-192B32EFC282}"/>
    <cellStyle name="Normal 7 4 3 2" xfId="2296" xr:uid="{00B74B78-B2EA-471E-B034-0443B85ECE41}"/>
    <cellStyle name="Normal 7 4 3 2 2" xfId="2297" xr:uid="{CEE2C26D-8C34-4395-BD41-92393BB85BBC}"/>
    <cellStyle name="Normal 7 4 3 2 2 2" xfId="2298" xr:uid="{FD3CA20C-DB3F-481B-9D40-1244EC696C13}"/>
    <cellStyle name="Normal 7 4 3 2 2 2 2" xfId="4095" xr:uid="{3326FF94-F2C4-4FDC-A02C-7E8391977191}"/>
    <cellStyle name="Normal 7 4 3 2 2 3" xfId="2299" xr:uid="{92B2349F-DA12-4A9B-850C-C88E448D3478}"/>
    <cellStyle name="Normal 7 4 3 2 2 4" xfId="2300" xr:uid="{CF545B2F-A135-4CA4-A47A-0D581A75F4E4}"/>
    <cellStyle name="Normal 7 4 3 2 3" xfId="2301" xr:uid="{964548FD-03E0-45D6-B779-B7EB688C89A5}"/>
    <cellStyle name="Normal 7 4 3 2 3 2" xfId="2302" xr:uid="{57970FED-75D8-4B83-A6BB-76A6B6D6E7D7}"/>
    <cellStyle name="Normal 7 4 3 2 3 3" xfId="2303" xr:uid="{93293444-AB53-49C5-88A3-FA1EB94A4D47}"/>
    <cellStyle name="Normal 7 4 3 2 3 4" xfId="2304" xr:uid="{B6E58B93-D598-46D4-960A-3AE4E69DE68F}"/>
    <cellStyle name="Normal 7 4 3 2 4" xfId="2305" xr:uid="{21DECCE7-B021-4B41-85A5-665DCC7E9A28}"/>
    <cellStyle name="Normal 7 4 3 2 5" xfId="2306" xr:uid="{56DCD91B-9F5A-4DB2-982D-DD8722AA9323}"/>
    <cellStyle name="Normal 7 4 3 2 6" xfId="2307" xr:uid="{B7A0CA2F-8AEB-4CE5-8E69-F41F51788DD4}"/>
    <cellStyle name="Normal 7 4 3 3" xfId="2308" xr:uid="{36E05C6F-7C41-46AB-A02A-F0829890139D}"/>
    <cellStyle name="Normal 7 4 3 3 2" xfId="2309" xr:uid="{4B237BF7-EE60-4CA0-A3E9-033D5564B2EA}"/>
    <cellStyle name="Normal 7 4 3 3 2 2" xfId="2310" xr:uid="{E1064652-F49F-4F3C-8793-656114ADC866}"/>
    <cellStyle name="Normal 7 4 3 3 2 3" xfId="2311" xr:uid="{CACE7532-6E21-4089-9539-489E82D9AB54}"/>
    <cellStyle name="Normal 7 4 3 3 2 4" xfId="2312" xr:uid="{F793708F-DEA6-4B8A-B973-FEB0DE2B5238}"/>
    <cellStyle name="Normal 7 4 3 3 3" xfId="2313" xr:uid="{D375E0AB-D47C-40F3-AD64-2B33FCD7D355}"/>
    <cellStyle name="Normal 7 4 3 3 4" xfId="2314" xr:uid="{489100B2-9883-4B5F-BFA6-6A8B9DCAC32B}"/>
    <cellStyle name="Normal 7 4 3 3 5" xfId="2315" xr:uid="{BCC5A0A1-DAEC-416B-80CF-BE8C301E614B}"/>
    <cellStyle name="Normal 7 4 3 4" xfId="2316" xr:uid="{304041F2-67D1-4ED4-9828-548364F13DD8}"/>
    <cellStyle name="Normal 7 4 3 4 2" xfId="2317" xr:uid="{0A2CB23E-5EB5-4DA0-8272-9AE90D3DA6A1}"/>
    <cellStyle name="Normal 7 4 3 4 3" xfId="2318" xr:uid="{3DEF7DCB-A4B1-45DC-9A22-07B6C8DE3949}"/>
    <cellStyle name="Normal 7 4 3 4 4" xfId="2319" xr:uid="{8BF274C9-4A95-45D8-90FD-53D6275DDD5B}"/>
    <cellStyle name="Normal 7 4 3 5" xfId="2320" xr:uid="{1A244B55-ED5A-44BB-9AD7-7748751BB23B}"/>
    <cellStyle name="Normal 7 4 3 5 2" xfId="2321" xr:uid="{6DCE7577-D10F-46BD-AED5-B05FA4A723FE}"/>
    <cellStyle name="Normal 7 4 3 5 3" xfId="2322" xr:uid="{F1B2650C-A749-4C8F-B5A8-DCA618D42BD1}"/>
    <cellStyle name="Normal 7 4 3 5 4" xfId="2323" xr:uid="{F1D24963-5C2D-4957-8331-8E080B3F8C29}"/>
    <cellStyle name="Normal 7 4 3 6" xfId="2324" xr:uid="{6EE60A38-BE38-49A5-BB68-821955961622}"/>
    <cellStyle name="Normal 7 4 3 7" xfId="2325" xr:uid="{361A6702-4EA2-4745-8989-B9B740ACF680}"/>
    <cellStyle name="Normal 7 4 3 8" xfId="2326" xr:uid="{39F15D2F-A705-4188-8725-C75B6D86218B}"/>
    <cellStyle name="Normal 7 4 4" xfId="2327" xr:uid="{A4DE705E-3E5E-48D8-A672-E495A0F5576C}"/>
    <cellStyle name="Normal 7 4 4 2" xfId="2328" xr:uid="{B9A1FFB2-528A-4FD8-954D-79F875D64CFE}"/>
    <cellStyle name="Normal 7 4 4 2 2" xfId="2329" xr:uid="{985EB15B-3967-48A1-BA1F-7F84D497982A}"/>
    <cellStyle name="Normal 7 4 4 2 2 2" xfId="2330" xr:uid="{DF84F823-CD26-483A-931B-71433DC5CEBE}"/>
    <cellStyle name="Normal 7 4 4 2 2 3" xfId="2331" xr:uid="{A986F9CC-0AA1-4BC7-8279-771986D94F5B}"/>
    <cellStyle name="Normal 7 4 4 2 2 4" xfId="2332" xr:uid="{A4910375-366A-449B-B0D8-CFCAF9906109}"/>
    <cellStyle name="Normal 7 4 4 2 3" xfId="2333" xr:uid="{DCEC4BC3-A293-47D5-AFCC-8FF899499FD7}"/>
    <cellStyle name="Normal 7 4 4 2 4" xfId="2334" xr:uid="{2766653A-29EC-4056-A324-920046819B76}"/>
    <cellStyle name="Normal 7 4 4 2 5" xfId="2335" xr:uid="{47464C93-1A6F-4982-919A-FC175F86B204}"/>
    <cellStyle name="Normal 7 4 4 3" xfId="2336" xr:uid="{99F0458B-E54D-45B5-9738-00E466D6E8CA}"/>
    <cellStyle name="Normal 7 4 4 3 2" xfId="2337" xr:uid="{555E0F4D-9B38-4511-BE76-3742E197B534}"/>
    <cellStyle name="Normal 7 4 4 3 3" xfId="2338" xr:uid="{299ADD91-72F3-4FEE-BF96-8A9839E470CA}"/>
    <cellStyle name="Normal 7 4 4 3 4" xfId="2339" xr:uid="{462FC8AE-9015-4EE5-8E54-9283D67DEBCB}"/>
    <cellStyle name="Normal 7 4 4 4" xfId="2340" xr:uid="{2F7137A1-0CDB-4D5D-8F1C-0684AADBE023}"/>
    <cellStyle name="Normal 7 4 4 4 2" xfId="2341" xr:uid="{AAE6EAD5-474D-4CFB-ABB0-8443E37DA03A}"/>
    <cellStyle name="Normal 7 4 4 4 3" xfId="2342" xr:uid="{BA790E45-C8A2-441C-BD6A-DC54F399E648}"/>
    <cellStyle name="Normal 7 4 4 4 4" xfId="2343" xr:uid="{1CBF4767-58F0-476F-B47C-DFBFD336C7B2}"/>
    <cellStyle name="Normal 7 4 4 5" xfId="2344" xr:uid="{470B23EE-F6F0-4D31-9A90-9B83388D32C4}"/>
    <cellStyle name="Normal 7 4 4 6" xfId="2345" xr:uid="{E5620A63-F46F-4A7B-B731-BCD88AA7F663}"/>
    <cellStyle name="Normal 7 4 4 7" xfId="2346" xr:uid="{DCC57E4C-056D-4364-AB4F-0B90D3A48E91}"/>
    <cellStyle name="Normal 7 4 5" xfId="2347" xr:uid="{375CF7EB-5147-4669-9BB9-68230225574E}"/>
    <cellStyle name="Normal 7 4 5 2" xfId="2348" xr:uid="{43638A40-CDA8-48A3-BE5C-A820C4CB5582}"/>
    <cellStyle name="Normal 7 4 5 2 2" xfId="2349" xr:uid="{1C12F651-B598-439F-82EE-23D608DD37F8}"/>
    <cellStyle name="Normal 7 4 5 2 3" xfId="2350" xr:uid="{DF6E579B-49D1-49DD-A8FE-892F36D82EF7}"/>
    <cellStyle name="Normal 7 4 5 2 4" xfId="2351" xr:uid="{1151CD4E-8DAA-4276-A6E6-88D664145C6A}"/>
    <cellStyle name="Normal 7 4 5 3" xfId="2352" xr:uid="{54D95300-8DE6-4280-AB56-A7908DCE1686}"/>
    <cellStyle name="Normal 7 4 5 3 2" xfId="2353" xr:uid="{E154EF08-EB10-4101-9E80-4E8220C68BB3}"/>
    <cellStyle name="Normal 7 4 5 3 3" xfId="2354" xr:uid="{44AC9F32-7176-4BC7-896D-142FC55494F0}"/>
    <cellStyle name="Normal 7 4 5 3 4" xfId="2355" xr:uid="{25B0F923-5D94-40A9-860F-EEFF6CCCE2DC}"/>
    <cellStyle name="Normal 7 4 5 4" xfId="2356" xr:uid="{842942A4-79A9-4F2F-9D42-7003DC3D99E3}"/>
    <cellStyle name="Normal 7 4 5 5" xfId="2357" xr:uid="{D01CB9B4-4522-41E8-88B1-788FD0A6054D}"/>
    <cellStyle name="Normal 7 4 5 6" xfId="2358" xr:uid="{E0BEFA38-226A-42C8-8320-A1F1E9BF3554}"/>
    <cellStyle name="Normal 7 4 6" xfId="2359" xr:uid="{20942177-17C0-4A19-8DD6-68893D3C98AD}"/>
    <cellStyle name="Normal 7 4 6 2" xfId="2360" xr:uid="{CD327A81-33A5-4D0E-BBC2-A56298345A06}"/>
    <cellStyle name="Normal 7 4 6 2 2" xfId="2361" xr:uid="{0F146EDE-A24F-4456-8669-28B0AE1F89E5}"/>
    <cellStyle name="Normal 7 4 6 2 3" xfId="2362" xr:uid="{20DFCA94-13D6-4226-988D-87A12477AA73}"/>
    <cellStyle name="Normal 7 4 6 2 4" xfId="2363" xr:uid="{D316F974-125D-4252-8D01-A8A7AAE51A4C}"/>
    <cellStyle name="Normal 7 4 6 3" xfId="2364" xr:uid="{31BDC7D3-A3C6-47DD-A94E-48ECF1A6795F}"/>
    <cellStyle name="Normal 7 4 6 4" xfId="2365" xr:uid="{9949A193-A43F-4790-8FDC-798454BAA28D}"/>
    <cellStyle name="Normal 7 4 6 5" xfId="2366" xr:uid="{8D558B8D-0B90-48FF-B11A-C49FB651CFFD}"/>
    <cellStyle name="Normal 7 4 7" xfId="2367" xr:uid="{F6E5A59E-57B4-4CE6-9776-4D2EC287D32E}"/>
    <cellStyle name="Normal 7 4 7 2" xfId="2368" xr:uid="{937237B5-8071-4FB4-81E9-7DFB6A8EFA57}"/>
    <cellStyle name="Normal 7 4 7 3" xfId="2369" xr:uid="{81C7B42C-C9BE-4712-B6B3-4F826AB5A730}"/>
    <cellStyle name="Normal 7 4 7 4" xfId="2370" xr:uid="{92438C0F-F5FD-4606-A6FF-BC2D8911FD42}"/>
    <cellStyle name="Normal 7 4 8" xfId="2371" xr:uid="{A9B41197-B68F-4959-B035-238EE03D604C}"/>
    <cellStyle name="Normal 7 4 8 2" xfId="2372" xr:uid="{60284623-D017-4FDB-A009-9874FA3246D4}"/>
    <cellStyle name="Normal 7 4 8 3" xfId="2373" xr:uid="{3A12DD1A-114D-4D2E-98B7-F7AA59A16A19}"/>
    <cellStyle name="Normal 7 4 8 4" xfId="2374" xr:uid="{C30C646C-0BA3-4D8D-A8D4-B1420B66D2A4}"/>
    <cellStyle name="Normal 7 4 9" xfId="2375" xr:uid="{791524AA-6DDC-472B-B21B-CE51954D8751}"/>
    <cellStyle name="Normal 7 5" xfId="143" xr:uid="{CB000BEC-4CFD-4B45-A628-48E2D930D340}"/>
    <cellStyle name="Normal 7 5 2" xfId="144" xr:uid="{57141E2E-A4E5-4026-BB72-B75B1BAD8D1D}"/>
    <cellStyle name="Normal 7 5 2 2" xfId="2376" xr:uid="{3078351C-2F3C-4162-8229-476B0A11F507}"/>
    <cellStyle name="Normal 7 5 2 2 2" xfId="2377" xr:uid="{4B1FD524-1569-467D-B919-561F73540120}"/>
    <cellStyle name="Normal 7 5 2 2 2 2" xfId="2378" xr:uid="{066873DE-8ED5-4B4C-9B13-0CA7DD1CBA77}"/>
    <cellStyle name="Normal 7 5 2 2 2 3" xfId="2379" xr:uid="{8A59687E-6010-4A2A-8E7B-CD19098075C6}"/>
    <cellStyle name="Normal 7 5 2 2 2 4" xfId="2380" xr:uid="{6F1FFAF7-1D85-4E9F-98B9-BFDB08FFE75E}"/>
    <cellStyle name="Normal 7 5 2 2 3" xfId="2381" xr:uid="{9ED52DAB-4A1A-4AE1-AB10-1B67096751BE}"/>
    <cellStyle name="Normal 7 5 2 2 3 2" xfId="2382" xr:uid="{38A64330-F245-44A4-B190-BA6786E6458F}"/>
    <cellStyle name="Normal 7 5 2 2 3 3" xfId="2383" xr:uid="{4FBA1172-45F6-43D4-ADA8-5C02CC7EF306}"/>
    <cellStyle name="Normal 7 5 2 2 3 4" xfId="2384" xr:uid="{9A46D5B6-413E-410F-8D9B-CAD7DE30977C}"/>
    <cellStyle name="Normal 7 5 2 2 4" xfId="2385" xr:uid="{0D763B55-1AF3-4B51-BC39-7114359E26C9}"/>
    <cellStyle name="Normal 7 5 2 2 5" xfId="2386" xr:uid="{F9AE0D42-9F8A-482B-B71B-2EA3B8CE119A}"/>
    <cellStyle name="Normal 7 5 2 2 6" xfId="2387" xr:uid="{89D35F9F-B462-4F39-82E5-9EA94FE22CB8}"/>
    <cellStyle name="Normal 7 5 2 3" xfId="2388" xr:uid="{165C22AA-1827-4C4D-A85F-CDBFEA315516}"/>
    <cellStyle name="Normal 7 5 2 3 2" xfId="2389" xr:uid="{AE5C1425-0BDF-4149-BD21-E2C405707DD9}"/>
    <cellStyle name="Normal 7 5 2 3 2 2" xfId="2390" xr:uid="{DEA1C5C6-D7BA-4FFB-B9BB-C2E8B473A3FF}"/>
    <cellStyle name="Normal 7 5 2 3 2 3" xfId="2391" xr:uid="{1C76365B-6D85-4F24-A256-38FD186FCDD0}"/>
    <cellStyle name="Normal 7 5 2 3 2 4" xfId="2392" xr:uid="{DCFC95D3-0FD1-4543-85BE-650FA97A4189}"/>
    <cellStyle name="Normal 7 5 2 3 3" xfId="2393" xr:uid="{7C667A65-407E-4FBD-A508-0FC371C3A320}"/>
    <cellStyle name="Normal 7 5 2 3 4" xfId="2394" xr:uid="{244E81D6-6424-4979-9545-9DE24C3018DA}"/>
    <cellStyle name="Normal 7 5 2 3 5" xfId="2395" xr:uid="{759735B9-8A32-45DF-9C8E-AE57701C6248}"/>
    <cellStyle name="Normal 7 5 2 4" xfId="2396" xr:uid="{E05B7A77-D155-4E3F-A20B-817B64577811}"/>
    <cellStyle name="Normal 7 5 2 4 2" xfId="2397" xr:uid="{70B8716E-0AAD-4C2B-84E7-91A759953F60}"/>
    <cellStyle name="Normal 7 5 2 4 3" xfId="2398" xr:uid="{3A73C488-ACA5-4502-8B19-234011219B63}"/>
    <cellStyle name="Normal 7 5 2 4 4" xfId="2399" xr:uid="{5F440A7F-0357-4FC3-BBC2-246C7A9E5DCB}"/>
    <cellStyle name="Normal 7 5 2 5" xfId="2400" xr:uid="{5354E50C-3C42-4BE6-9B55-7D8AECC46351}"/>
    <cellStyle name="Normal 7 5 2 5 2" xfId="2401" xr:uid="{F35DF24A-42A1-4DC8-8F85-7E9ED81409F0}"/>
    <cellStyle name="Normal 7 5 2 5 3" xfId="2402" xr:uid="{DD0B3E0D-79B2-40CC-B246-0FF473AC55D6}"/>
    <cellStyle name="Normal 7 5 2 5 4" xfId="2403" xr:uid="{DC4F6216-9BCC-4742-9400-378763ED36E4}"/>
    <cellStyle name="Normal 7 5 2 6" xfId="2404" xr:uid="{5BDE8329-0D7C-42D2-BFA2-D441A22AE6BA}"/>
    <cellStyle name="Normal 7 5 2 7" xfId="2405" xr:uid="{E828FC88-AB49-4252-BDBD-EF286BB6F959}"/>
    <cellStyle name="Normal 7 5 2 8" xfId="2406" xr:uid="{85BA328A-7E37-4B67-A379-309BF2B93EB4}"/>
    <cellStyle name="Normal 7 5 3" xfId="2407" xr:uid="{B62AC977-C7AC-4725-B9BD-816610AA9F10}"/>
    <cellStyle name="Normal 7 5 3 2" xfId="2408" xr:uid="{BDC78E40-5143-40ED-9709-162DA182B6F9}"/>
    <cellStyle name="Normal 7 5 3 2 2" xfId="2409" xr:uid="{6AE3F986-F437-418A-9ADB-5234951D6AA2}"/>
    <cellStyle name="Normal 7 5 3 2 3" xfId="2410" xr:uid="{56886B9C-D964-4A22-8FE5-25285FBBD28F}"/>
    <cellStyle name="Normal 7 5 3 2 4" xfId="2411" xr:uid="{14D1A717-FEEE-4021-A838-971751063218}"/>
    <cellStyle name="Normal 7 5 3 3" xfId="2412" xr:uid="{501FFFFD-9F75-4053-AA97-57AC518EA392}"/>
    <cellStyle name="Normal 7 5 3 3 2" xfId="2413" xr:uid="{FC755624-5903-4C8B-985A-7AB74319E0E1}"/>
    <cellStyle name="Normal 7 5 3 3 3" xfId="2414" xr:uid="{E4239999-BE3F-41D0-A553-B0C9FA440E66}"/>
    <cellStyle name="Normal 7 5 3 3 4" xfId="2415" xr:uid="{CBE685C4-D464-44BE-898B-F16934A7ABC8}"/>
    <cellStyle name="Normal 7 5 3 4" xfId="2416" xr:uid="{DCC1AB02-BE88-4983-A519-B23390D4FA4E}"/>
    <cellStyle name="Normal 7 5 3 5" xfId="2417" xr:uid="{95B6D00A-F563-4B8E-B2FF-5106F3C124E6}"/>
    <cellStyle name="Normal 7 5 3 6" xfId="2418" xr:uid="{FAB3833D-92CE-42FB-A845-967DBE7C349E}"/>
    <cellStyle name="Normal 7 5 4" xfId="2419" xr:uid="{C225856D-7C18-43E9-BD3F-DB1FEA4D4A8C}"/>
    <cellStyle name="Normal 7 5 4 2" xfId="2420" xr:uid="{F8CCB3A3-2277-4338-8199-D4DCCCC97AEA}"/>
    <cellStyle name="Normal 7 5 4 2 2" xfId="2421" xr:uid="{58D2F1D0-2A76-40C1-9DA4-E1F82D61D1C6}"/>
    <cellStyle name="Normal 7 5 4 2 3" xfId="2422" xr:uid="{D30D6836-721E-4E0C-8176-F83CFC7AFD45}"/>
    <cellStyle name="Normal 7 5 4 2 4" xfId="2423" xr:uid="{E8FCE189-7C34-4E45-BA9A-9651BED2BF38}"/>
    <cellStyle name="Normal 7 5 4 3" xfId="2424" xr:uid="{72B6C738-A66D-4AE3-9244-1AD2854ABFA6}"/>
    <cellStyle name="Normal 7 5 4 4" xfId="2425" xr:uid="{074F0450-E494-4CC5-B8AB-F8ED82F888B3}"/>
    <cellStyle name="Normal 7 5 4 5" xfId="2426" xr:uid="{EB72392D-8FBD-419C-B464-A23408E3090D}"/>
    <cellStyle name="Normal 7 5 5" xfId="2427" xr:uid="{DADBE732-64EE-46CB-BD61-1934261EFABA}"/>
    <cellStyle name="Normal 7 5 5 2" xfId="2428" xr:uid="{7A13C3D1-306A-436F-B32C-C06EB6090CE7}"/>
    <cellStyle name="Normal 7 5 5 3" xfId="2429" xr:uid="{8223230B-7169-428F-92DB-6F8ED5E14C61}"/>
    <cellStyle name="Normal 7 5 5 4" xfId="2430" xr:uid="{FBFEC0D8-462D-4912-ADF4-C500487A5728}"/>
    <cellStyle name="Normal 7 5 6" xfId="2431" xr:uid="{0C1A4AF5-16AE-4C7B-883F-DD9162B25A78}"/>
    <cellStyle name="Normal 7 5 6 2" xfId="2432" xr:uid="{473C5E07-5234-4974-8ABA-C070474EE5DD}"/>
    <cellStyle name="Normal 7 5 6 3" xfId="2433" xr:uid="{944EA2C8-E7C6-4B8B-A1AC-1BA991C61D21}"/>
    <cellStyle name="Normal 7 5 6 4" xfId="2434" xr:uid="{AC057C93-8E94-4AD1-B96C-531DBB8A31EB}"/>
    <cellStyle name="Normal 7 5 7" xfId="2435" xr:uid="{90BD5F5C-1B91-4BC9-B32B-35DEF239A04E}"/>
    <cellStyle name="Normal 7 5 8" xfId="2436" xr:uid="{10122777-843E-445C-AF41-41E564CD9CC2}"/>
    <cellStyle name="Normal 7 5 9" xfId="2437" xr:uid="{025EC36E-4188-4B59-8729-30EA6FF2D14E}"/>
    <cellStyle name="Normal 7 6" xfId="145" xr:uid="{46CBECDB-5693-428B-834E-2B98C9C972DF}"/>
    <cellStyle name="Normal 7 6 2" xfId="2438" xr:uid="{B80CD778-8919-4C34-B440-193612239C5F}"/>
    <cellStyle name="Normal 7 6 2 2" xfId="2439" xr:uid="{F1B61F8F-E72F-4BA5-8E96-653BED6330A5}"/>
    <cellStyle name="Normal 7 6 2 2 2" xfId="2440" xr:uid="{535B93A1-5D2D-4CB2-AEB3-D9201A62427B}"/>
    <cellStyle name="Normal 7 6 2 2 2 2" xfId="4096" xr:uid="{80CA3759-FE03-4362-A2F2-3FFF8BF3B48D}"/>
    <cellStyle name="Normal 7 6 2 2 3" xfId="2441" xr:uid="{38FCA5C4-50FA-451F-B57D-E5D67F3098AD}"/>
    <cellStyle name="Normal 7 6 2 2 4" xfId="2442" xr:uid="{5ACF2225-B956-4B5D-AF08-FE5F96618BC6}"/>
    <cellStyle name="Normal 7 6 2 3" xfId="2443" xr:uid="{D4C2C0AB-F645-4871-A1CB-EF68309EBA75}"/>
    <cellStyle name="Normal 7 6 2 3 2" xfId="2444" xr:uid="{E99C8716-D47B-4111-A525-09C1646C6F43}"/>
    <cellStyle name="Normal 7 6 2 3 3" xfId="2445" xr:uid="{3426E202-B578-4A0D-AEF4-6422B51942B7}"/>
    <cellStyle name="Normal 7 6 2 3 4" xfId="2446" xr:uid="{46B2CB31-FBEC-402B-9B1E-18E1E6C531D4}"/>
    <cellStyle name="Normal 7 6 2 4" xfId="2447" xr:uid="{F8C67AD2-DE52-409F-92D7-AA691E5745F3}"/>
    <cellStyle name="Normal 7 6 2 5" xfId="2448" xr:uid="{C5689DFA-3AEF-46B0-B03F-663C23EC2334}"/>
    <cellStyle name="Normal 7 6 2 6" xfId="2449" xr:uid="{B6386A9A-3B8A-4AF8-99DC-D152668AB747}"/>
    <cellStyle name="Normal 7 6 3" xfId="2450" xr:uid="{C0AEDA22-6105-4B7D-B07E-6980650E82C0}"/>
    <cellStyle name="Normal 7 6 3 2" xfId="2451" xr:uid="{1ABA9A15-8CFC-4757-AA5E-0FF0C4FFA097}"/>
    <cellStyle name="Normal 7 6 3 2 2" xfId="2452" xr:uid="{D09C7638-122C-4B8D-B83D-83C5675CB737}"/>
    <cellStyle name="Normal 7 6 3 2 3" xfId="2453" xr:uid="{BC13A301-1034-4502-ADBA-E5A52F4DB94F}"/>
    <cellStyle name="Normal 7 6 3 2 4" xfId="2454" xr:uid="{45E15E7F-D8A2-4EC8-9CA5-484CEEBBDD13}"/>
    <cellStyle name="Normal 7 6 3 3" xfId="2455" xr:uid="{3EB17D3C-0228-49E2-B080-75B4DE9AA131}"/>
    <cellStyle name="Normal 7 6 3 4" xfId="2456" xr:uid="{122F0264-CF48-43B6-BECC-B4A9A8724989}"/>
    <cellStyle name="Normal 7 6 3 5" xfId="2457" xr:uid="{48D6C559-D928-4D85-81A7-643566AB0FC8}"/>
    <cellStyle name="Normal 7 6 4" xfId="2458" xr:uid="{95126AC8-E6B7-44D5-91A2-559BC0BF464E}"/>
    <cellStyle name="Normal 7 6 4 2" xfId="2459" xr:uid="{2977D361-C7B9-4760-B8D8-8B634F594E78}"/>
    <cellStyle name="Normal 7 6 4 3" xfId="2460" xr:uid="{5550898F-7D1C-40CD-AE6C-258E0DB2B90D}"/>
    <cellStyle name="Normal 7 6 4 4" xfId="2461" xr:uid="{AC933AE1-64B6-42D7-81C1-4AB5254AE775}"/>
    <cellStyle name="Normal 7 6 5" xfId="2462" xr:uid="{EFA64EDA-ADF3-4846-90E0-5B7E2D37DD3D}"/>
    <cellStyle name="Normal 7 6 5 2" xfId="2463" xr:uid="{D38B65F8-E59C-4F8C-8BFA-2C30203FC3C1}"/>
    <cellStyle name="Normal 7 6 5 3" xfId="2464" xr:uid="{6002B117-56D9-4F00-B28D-53F8C28949B5}"/>
    <cellStyle name="Normal 7 6 5 4" xfId="2465" xr:uid="{74FE78EC-F390-4538-A004-7BBAA4C8820B}"/>
    <cellStyle name="Normal 7 6 6" xfId="2466" xr:uid="{AEA0A6C3-307A-4B59-BAB5-9668078959F9}"/>
    <cellStyle name="Normal 7 6 7" xfId="2467" xr:uid="{4256474D-710E-4AFB-A7CE-23C8D044C8D8}"/>
    <cellStyle name="Normal 7 6 8" xfId="2468" xr:uid="{7215E621-89A6-4284-AF74-F7B4B1D5A71A}"/>
    <cellStyle name="Normal 7 7" xfId="2469" xr:uid="{5D86E329-B822-4C2D-8CFB-800D00C706F8}"/>
    <cellStyle name="Normal 7 7 2" xfId="2470" xr:uid="{A136AF39-F737-43CC-B7C0-ECA62AF76666}"/>
    <cellStyle name="Normal 7 7 2 2" xfId="2471" xr:uid="{0E06E34C-F4F9-445B-B6B5-A8D25F8A3497}"/>
    <cellStyle name="Normal 7 7 2 2 2" xfId="2472" xr:uid="{358065BF-F0C6-4A54-99ED-726F7FB7F47B}"/>
    <cellStyle name="Normal 7 7 2 2 3" xfId="2473" xr:uid="{3C0CDBBB-4335-487C-ACC8-86AB02565F66}"/>
    <cellStyle name="Normal 7 7 2 2 4" xfId="2474" xr:uid="{F0558D24-A9F0-4657-BF6D-744A6AB035A5}"/>
    <cellStyle name="Normal 7 7 2 3" xfId="2475" xr:uid="{3B622622-B799-4E7A-8137-5A274B2C9720}"/>
    <cellStyle name="Normal 7 7 2 4" xfId="2476" xr:uid="{A4A74496-FC2B-4EEE-9E44-925A35A10D0D}"/>
    <cellStyle name="Normal 7 7 2 5" xfId="2477" xr:uid="{505FCB0B-FCF3-42E2-9E03-F6F69C987708}"/>
    <cellStyle name="Normal 7 7 3" xfId="2478" xr:uid="{889A3B6A-E803-471B-8C02-A10CDCC267E6}"/>
    <cellStyle name="Normal 7 7 3 2" xfId="2479" xr:uid="{D0417958-2D8C-414B-AD2C-371E0F02109A}"/>
    <cellStyle name="Normal 7 7 3 3" xfId="2480" xr:uid="{1E880779-1B02-4A7D-8CD4-2930E9A37B32}"/>
    <cellStyle name="Normal 7 7 3 4" xfId="2481" xr:uid="{D32E2367-AA1D-4C47-A07D-65C554EEFD5F}"/>
    <cellStyle name="Normal 7 7 4" xfId="2482" xr:uid="{CD7CE516-2CBA-4B81-9473-FC84FF6353AA}"/>
    <cellStyle name="Normal 7 7 4 2" xfId="2483" xr:uid="{4139F9DE-1784-4DDE-B40C-7CB1436681E8}"/>
    <cellStyle name="Normal 7 7 4 3" xfId="2484" xr:uid="{25DE9EFC-CC68-4008-8DA0-AD3E5BBB8DF1}"/>
    <cellStyle name="Normal 7 7 4 4" xfId="2485" xr:uid="{DF8DF8C1-CAD1-4992-818E-D09F2E270CBC}"/>
    <cellStyle name="Normal 7 7 5" xfId="2486" xr:uid="{F9834E19-B5B3-4483-8394-C11E61E1CFF9}"/>
    <cellStyle name="Normal 7 7 6" xfId="2487" xr:uid="{D6FEA4B7-AE57-4368-B06B-615CC16D587E}"/>
    <cellStyle name="Normal 7 7 7" xfId="2488" xr:uid="{370B7635-20C4-4456-8E80-5404264CA425}"/>
    <cellStyle name="Normal 7 8" xfId="2489" xr:uid="{8D31ACAA-EFB8-45C7-BD46-8AD21E60DA5C}"/>
    <cellStyle name="Normal 7 8 2" xfId="2490" xr:uid="{B9341470-3EDC-4BCB-BE45-5A4B4FA68C8D}"/>
    <cellStyle name="Normal 7 8 2 2" xfId="2491" xr:uid="{70230D66-3826-4D7C-92F3-F1D5999870AC}"/>
    <cellStyle name="Normal 7 8 2 3" xfId="2492" xr:uid="{1E5AAF79-EB9D-4FA7-8102-DB773E0C3195}"/>
    <cellStyle name="Normal 7 8 2 4" xfId="2493" xr:uid="{7383C891-116F-4A4E-9EC6-FECA887342C0}"/>
    <cellStyle name="Normal 7 8 3" xfId="2494" xr:uid="{5F37AC1D-49DB-44DB-B47F-523923F72E8A}"/>
    <cellStyle name="Normal 7 8 3 2" xfId="2495" xr:uid="{30D22BA4-1253-4550-922B-2B344A8534F9}"/>
    <cellStyle name="Normal 7 8 3 3" xfId="2496" xr:uid="{D638E4F8-6DA4-40AF-9399-144DA8C17B43}"/>
    <cellStyle name="Normal 7 8 3 4" xfId="2497" xr:uid="{470AC7C5-97BF-460B-AE5C-E03234E2E4F0}"/>
    <cellStyle name="Normal 7 8 4" xfId="2498" xr:uid="{FE967832-66D6-42B7-894E-247A16FDD75D}"/>
    <cellStyle name="Normal 7 8 5" xfId="2499" xr:uid="{11C2DC8A-B615-46FE-9D62-7AA3EFF19FC4}"/>
    <cellStyle name="Normal 7 8 6" xfId="2500" xr:uid="{6B03BD12-B695-457D-AB93-61D50CC42EC1}"/>
    <cellStyle name="Normal 7 9" xfId="2501" xr:uid="{5A7170DF-4F6D-47CA-A033-8D7AD96485DD}"/>
    <cellStyle name="Normal 7 9 2" xfId="2502" xr:uid="{365BB4FD-CE97-4495-BD35-A268DA156376}"/>
    <cellStyle name="Normal 7 9 2 2" xfId="2503" xr:uid="{436F0D31-546D-4DB8-9B23-5A423A27DC39}"/>
    <cellStyle name="Normal 7 9 2 2 2" xfId="4379" xr:uid="{2B69E6AB-5DD9-4C46-AC54-51670A4A2C23}"/>
    <cellStyle name="Normal 7 9 2 2 3" xfId="4694" xr:uid="{6110BFC0-1F73-46BA-B58E-19AF5B67B356}"/>
    <cellStyle name="Normal 7 9 2 3" xfId="2504" xr:uid="{CE328EAD-7869-40CF-8235-D2986842B422}"/>
    <cellStyle name="Normal 7 9 2 4" xfId="2505" xr:uid="{8208C701-DA1D-4161-A66E-3F4F30282A9B}"/>
    <cellStyle name="Normal 7 9 3" xfId="2506" xr:uid="{45C38EF8-EFDC-42E6-A681-26F6ECD16CC7}"/>
    <cellStyle name="Normal 7 9 4" xfId="2507" xr:uid="{6C3C5BDC-807B-4DAE-9762-9E60E2252C93}"/>
    <cellStyle name="Normal 7 9 4 2" xfId="4585" xr:uid="{E2DB31D2-5956-4D81-BEED-A6B5802A60C4}"/>
    <cellStyle name="Normal 7 9 4 3" xfId="4695" xr:uid="{D2CDCB53-7534-4120-9254-DF1AC9342CA0}"/>
    <cellStyle name="Normal 7 9 4 4" xfId="4614" xr:uid="{2336B185-939D-4994-9D51-3D7DDAADB854}"/>
    <cellStyle name="Normal 7 9 5" xfId="2508" xr:uid="{0DCA8810-BA6D-4C01-AA7F-86949260D43B}"/>
    <cellStyle name="Normal 8" xfId="146" xr:uid="{18E08467-82D5-42EF-9A36-8AA3CF61853D}"/>
    <cellStyle name="Normal 8 10" xfId="2509" xr:uid="{E1AD7FF7-5BC6-4520-B96E-4082BA3D957A}"/>
    <cellStyle name="Normal 8 10 2" xfId="2510" xr:uid="{C5A0F4F2-03F9-44F2-9A31-5267C672A16B}"/>
    <cellStyle name="Normal 8 10 3" xfId="2511" xr:uid="{11A0CC1A-EA97-45B0-A08D-FD8C3E41F98C}"/>
    <cellStyle name="Normal 8 10 4" xfId="2512" xr:uid="{152D5B67-C81D-4680-9728-B9ED1B323B5D}"/>
    <cellStyle name="Normal 8 11" xfId="2513" xr:uid="{FB65877E-92C2-4D7A-8359-435689931A0D}"/>
    <cellStyle name="Normal 8 11 2" xfId="2514" xr:uid="{696E5244-32CF-434C-A027-BAB1952155BE}"/>
    <cellStyle name="Normal 8 11 3" xfId="2515" xr:uid="{EC0E99E1-9722-4F2C-B820-405DE0143FCE}"/>
    <cellStyle name="Normal 8 11 4" xfId="2516" xr:uid="{0A49A14B-497D-4ABC-A6C9-AABBBA6B0289}"/>
    <cellStyle name="Normal 8 12" xfId="2517" xr:uid="{2A5D459E-5332-48DD-A03F-64373F83CC66}"/>
    <cellStyle name="Normal 8 12 2" xfId="2518" xr:uid="{C7A978DD-ED48-4654-868A-4C99136F1781}"/>
    <cellStyle name="Normal 8 13" xfId="2519" xr:uid="{A8B664AC-9336-4024-9B4B-9CCC52B9DB44}"/>
    <cellStyle name="Normal 8 14" xfId="2520" xr:uid="{940227A4-FD27-4223-9925-1B1F3186EEFB}"/>
    <cellStyle name="Normal 8 15" xfId="2521" xr:uid="{2081C0D5-7512-4761-BDE1-E4A68CC176CE}"/>
    <cellStyle name="Normal 8 2" xfId="147" xr:uid="{6E261094-0777-4D3C-9DF6-192EDE361DB7}"/>
    <cellStyle name="Normal 8 2 10" xfId="2522" xr:uid="{B67BC6D2-E9AE-4A1C-92D0-08CB97A5CA1C}"/>
    <cellStyle name="Normal 8 2 11" xfId="2523" xr:uid="{14BEAD8C-662B-4DF5-80A5-7252E2DBA42E}"/>
    <cellStyle name="Normal 8 2 2" xfId="148" xr:uid="{303A19CB-739C-4634-8B58-D822C3197F53}"/>
    <cellStyle name="Normal 8 2 2 2" xfId="149" xr:uid="{E18B3C5A-A137-4FA0-88A1-31DFA62C5FF6}"/>
    <cellStyle name="Normal 8 2 2 2 2" xfId="2524" xr:uid="{75BCFA10-B400-4170-A1EF-870275735C4F}"/>
    <cellStyle name="Normal 8 2 2 2 2 2" xfId="2525" xr:uid="{89178A5F-1C2B-4B76-B580-E0506666543C}"/>
    <cellStyle name="Normal 8 2 2 2 2 2 2" xfId="2526" xr:uid="{DA20AA96-81C6-4204-A925-7CFAB5AEAF29}"/>
    <cellStyle name="Normal 8 2 2 2 2 2 2 2" xfId="4097" xr:uid="{C345235D-EE01-46AD-8642-FC67FD46169A}"/>
    <cellStyle name="Normal 8 2 2 2 2 2 2 2 2" xfId="4098" xr:uid="{10E7294A-A80C-4585-9FEC-25242C34F3A3}"/>
    <cellStyle name="Normal 8 2 2 2 2 2 2 3" xfId="4099" xr:uid="{38D89290-395D-4ADB-9600-EDE5F49340CF}"/>
    <cellStyle name="Normal 8 2 2 2 2 2 3" xfId="2527" xr:uid="{C7573E98-CA84-432A-993B-89F7C3CB4032}"/>
    <cellStyle name="Normal 8 2 2 2 2 2 3 2" xfId="4100" xr:uid="{27AD63E3-95B0-4A05-8C91-3C90AE5967CA}"/>
    <cellStyle name="Normal 8 2 2 2 2 2 4" xfId="2528" xr:uid="{5CF5534F-0B08-43B0-B284-C6A7A5164384}"/>
    <cellStyle name="Normal 8 2 2 2 2 3" xfId="2529" xr:uid="{B58F4949-7B9D-462D-991A-2B4F0D2F07CA}"/>
    <cellStyle name="Normal 8 2 2 2 2 3 2" xfId="2530" xr:uid="{E1BE8221-9884-49CC-AFA4-2C754718E431}"/>
    <cellStyle name="Normal 8 2 2 2 2 3 2 2" xfId="4101" xr:uid="{6D35B48E-23A4-492C-B004-E8A72B88F3C4}"/>
    <cellStyle name="Normal 8 2 2 2 2 3 3" xfId="2531" xr:uid="{DD0176D8-35C5-4974-9E3F-351AFF864087}"/>
    <cellStyle name="Normal 8 2 2 2 2 3 4" xfId="2532" xr:uid="{CA7652E7-C0AE-4F80-8C54-3902BCDC73A1}"/>
    <cellStyle name="Normal 8 2 2 2 2 4" xfId="2533" xr:uid="{9C848D37-0F18-4BAB-95B9-8905829D7FCD}"/>
    <cellStyle name="Normal 8 2 2 2 2 4 2" xfId="4102" xr:uid="{EFB1012A-62B4-4DC6-9A6D-FE29DC954418}"/>
    <cellStyle name="Normal 8 2 2 2 2 5" xfId="2534" xr:uid="{0B18BA0A-DF4A-45ED-94C1-B8083BC51E27}"/>
    <cellStyle name="Normal 8 2 2 2 2 6" xfId="2535" xr:uid="{4AE3E6C5-9E29-4914-8651-796C34EDE9DC}"/>
    <cellStyle name="Normal 8 2 2 2 3" xfId="2536" xr:uid="{8D0CE496-CAF2-4671-9D6E-E982EDCD7E8A}"/>
    <cellStyle name="Normal 8 2 2 2 3 2" xfId="2537" xr:uid="{78A9548D-98DE-4BC3-A39C-9A873DD63056}"/>
    <cellStyle name="Normal 8 2 2 2 3 2 2" xfId="2538" xr:uid="{14B0C725-602C-49F4-8CD9-B03B5D222F3D}"/>
    <cellStyle name="Normal 8 2 2 2 3 2 2 2" xfId="4103" xr:uid="{5BE9B936-7F4C-4C2B-AAFA-9BCC59D8AE0C}"/>
    <cellStyle name="Normal 8 2 2 2 3 2 2 2 2" xfId="4104" xr:uid="{169E532D-F21F-43F2-808C-98F37F703D5B}"/>
    <cellStyle name="Normal 8 2 2 2 3 2 2 3" xfId="4105" xr:uid="{2BBDD58B-165A-40FB-B74C-90534CA834BC}"/>
    <cellStyle name="Normal 8 2 2 2 3 2 3" xfId="2539" xr:uid="{F8FB8258-6C18-4748-A8C4-C734AAED0FDC}"/>
    <cellStyle name="Normal 8 2 2 2 3 2 3 2" xfId="4106" xr:uid="{27EC1E94-3F62-4C35-BCF1-E6A18BACEBF9}"/>
    <cellStyle name="Normal 8 2 2 2 3 2 4" xfId="2540" xr:uid="{6FF5C792-E866-4F03-9F17-3AE16AA04FB4}"/>
    <cellStyle name="Normal 8 2 2 2 3 3" xfId="2541" xr:uid="{CCA23C56-300C-45FE-AA6B-67034B785F16}"/>
    <cellStyle name="Normal 8 2 2 2 3 3 2" xfId="4107" xr:uid="{72135020-EDCA-40C4-BCA3-18F0B6372F5A}"/>
    <cellStyle name="Normal 8 2 2 2 3 3 2 2" xfId="4108" xr:uid="{3374B413-43E9-484E-842F-011758925C18}"/>
    <cellStyle name="Normal 8 2 2 2 3 3 3" xfId="4109" xr:uid="{83F3B8A1-0A4F-42B2-8CB0-953083BD2265}"/>
    <cellStyle name="Normal 8 2 2 2 3 4" xfId="2542" xr:uid="{FFD543E8-660A-4C96-85E4-690F2AF33EF7}"/>
    <cellStyle name="Normal 8 2 2 2 3 4 2" xfId="4110" xr:uid="{7F8478B0-1A2D-4D4C-81D5-18221FE43592}"/>
    <cellStyle name="Normal 8 2 2 2 3 5" xfId="2543" xr:uid="{B1276449-2A6F-40D8-BC4C-C10D6E9DCBC3}"/>
    <cellStyle name="Normal 8 2 2 2 4" xfId="2544" xr:uid="{027B00F4-9195-4B75-906E-0A6170CB8DE9}"/>
    <cellStyle name="Normal 8 2 2 2 4 2" xfId="2545" xr:uid="{8E87B48D-84F5-4A50-AC18-88E753179F5F}"/>
    <cellStyle name="Normal 8 2 2 2 4 2 2" xfId="4111" xr:uid="{A221DA09-2BAC-4D15-93C5-7DB6ED031494}"/>
    <cellStyle name="Normal 8 2 2 2 4 2 2 2" xfId="4112" xr:uid="{60A8B350-47F7-474C-9DB0-51FD9D5BD2E4}"/>
    <cellStyle name="Normal 8 2 2 2 4 2 3" xfId="4113" xr:uid="{3B81B6C5-C964-4533-BA5A-BAD5388A2FE5}"/>
    <cellStyle name="Normal 8 2 2 2 4 3" xfId="2546" xr:uid="{DA4C73EF-993C-4B08-BD58-78056B51CACE}"/>
    <cellStyle name="Normal 8 2 2 2 4 3 2" xfId="4114" xr:uid="{6D5E0A68-2F0F-4D43-9CA1-9299F2ECC8F5}"/>
    <cellStyle name="Normal 8 2 2 2 4 4" xfId="2547" xr:uid="{5D6CE9F3-7BC4-4DB9-B938-7CEABD71E77F}"/>
    <cellStyle name="Normal 8 2 2 2 5" xfId="2548" xr:uid="{83E27C46-E8B6-4849-A08C-151A5F7BADFB}"/>
    <cellStyle name="Normal 8 2 2 2 5 2" xfId="2549" xr:uid="{8687285C-7B95-4106-BF28-F6A14B37C0E4}"/>
    <cellStyle name="Normal 8 2 2 2 5 2 2" xfId="4115" xr:uid="{00AB435D-FA4E-4490-8AA6-7E547E203AF8}"/>
    <cellStyle name="Normal 8 2 2 2 5 3" xfId="2550" xr:uid="{BC3C8B22-45D2-4AEE-8386-4FDF8E66EC3A}"/>
    <cellStyle name="Normal 8 2 2 2 5 4" xfId="2551" xr:uid="{0C61D3EB-CA82-41ED-AEEF-EA3240508C92}"/>
    <cellStyle name="Normal 8 2 2 2 6" xfId="2552" xr:uid="{4FB7E41E-32F6-44D9-82E9-B247BFCFB7F2}"/>
    <cellStyle name="Normal 8 2 2 2 6 2" xfId="4116" xr:uid="{7CB90CA2-5DE1-4F31-94B4-4D981C0FC440}"/>
    <cellStyle name="Normal 8 2 2 2 7" xfId="2553" xr:uid="{EDDE8CBA-456E-49BA-840B-904E81B0389E}"/>
    <cellStyle name="Normal 8 2 2 2 8" xfId="2554" xr:uid="{4BB8152E-B654-44A6-A77D-E49D80197B1A}"/>
    <cellStyle name="Normal 8 2 2 3" xfId="2555" xr:uid="{FA76B2AB-60EB-4675-B2A8-77705DF16416}"/>
    <cellStyle name="Normal 8 2 2 3 2" xfId="2556" xr:uid="{3F02E369-D93F-4188-9DB2-B000DE1CE6F2}"/>
    <cellStyle name="Normal 8 2 2 3 2 2" xfId="2557" xr:uid="{12640189-F0DB-4AEB-823B-0B1BD4DD9F83}"/>
    <cellStyle name="Normal 8 2 2 3 2 2 2" xfId="4117" xr:uid="{954F236D-1E17-4BCA-B914-470E053E619D}"/>
    <cellStyle name="Normal 8 2 2 3 2 2 2 2" xfId="4118" xr:uid="{CC7FF2B7-AC07-41E1-B283-DB92C0306FCF}"/>
    <cellStyle name="Normal 8 2 2 3 2 2 3" xfId="4119" xr:uid="{0BC5BCC8-7E0A-4485-B5BA-4FD7B6379821}"/>
    <cellStyle name="Normal 8 2 2 3 2 3" xfId="2558" xr:uid="{3056462F-BD07-447D-B3EB-1466CB13CEBB}"/>
    <cellStyle name="Normal 8 2 2 3 2 3 2" xfId="4120" xr:uid="{AC1E5BFE-5088-4E55-8D6A-5860D865BF33}"/>
    <cellStyle name="Normal 8 2 2 3 2 4" xfId="2559" xr:uid="{973FBEB7-7228-40AB-A6B9-C8D7F8B59199}"/>
    <cellStyle name="Normal 8 2 2 3 3" xfId="2560" xr:uid="{1DE49D67-4F91-4E7C-9637-71C6075D1263}"/>
    <cellStyle name="Normal 8 2 2 3 3 2" xfId="2561" xr:uid="{9EA6B894-9A15-4425-8772-4E520D612BF5}"/>
    <cellStyle name="Normal 8 2 2 3 3 2 2" xfId="4121" xr:uid="{E08D19B9-639F-4C68-90B0-4019CF789698}"/>
    <cellStyle name="Normal 8 2 2 3 3 3" xfId="2562" xr:uid="{E92B7196-4F77-4C3D-BBDA-A800AB7BBDF2}"/>
    <cellStyle name="Normal 8 2 2 3 3 4" xfId="2563" xr:uid="{F9DC5F70-1DA5-4110-BC96-4654D7E7025D}"/>
    <cellStyle name="Normal 8 2 2 3 4" xfId="2564" xr:uid="{650770D3-3002-430A-BDCA-4FC7D17F1442}"/>
    <cellStyle name="Normal 8 2 2 3 4 2" xfId="4122" xr:uid="{05C67B29-F03C-4977-987E-3CABACEE309A}"/>
    <cellStyle name="Normal 8 2 2 3 5" xfId="2565" xr:uid="{7772ADDE-6DAD-475F-BC77-383E30171BB9}"/>
    <cellStyle name="Normal 8 2 2 3 6" xfId="2566" xr:uid="{806FE2BB-6F9F-4BA7-8087-E5FF6908087F}"/>
    <cellStyle name="Normal 8 2 2 4" xfId="2567" xr:uid="{5A12B286-0F3D-4301-9B00-C80FB04A974A}"/>
    <cellStyle name="Normal 8 2 2 4 2" xfId="2568" xr:uid="{FE8DC84A-5DB2-49AF-9B6B-22980C312B8C}"/>
    <cellStyle name="Normal 8 2 2 4 2 2" xfId="2569" xr:uid="{6939C931-0927-4257-BF16-0392DB752971}"/>
    <cellStyle name="Normal 8 2 2 4 2 2 2" xfId="4123" xr:uid="{C4BD31B5-2836-4E02-92E2-4FF715C51A9E}"/>
    <cellStyle name="Normal 8 2 2 4 2 2 2 2" xfId="4124" xr:uid="{752C5E16-8536-4E9A-9A8F-DECFFB6AD7AD}"/>
    <cellStyle name="Normal 8 2 2 4 2 2 3" xfId="4125" xr:uid="{9ACC2F66-9176-4553-BAF9-3E3E6D6F77A7}"/>
    <cellStyle name="Normal 8 2 2 4 2 3" xfId="2570" xr:uid="{428B6162-CA55-454A-B0DF-2F6200C32673}"/>
    <cellStyle name="Normal 8 2 2 4 2 3 2" xfId="4126" xr:uid="{585AE842-5561-473F-A365-FD899CA758D1}"/>
    <cellStyle name="Normal 8 2 2 4 2 4" xfId="2571" xr:uid="{71E5FBB2-A0F7-46C7-BC59-957E60FAC5E8}"/>
    <cellStyle name="Normal 8 2 2 4 3" xfId="2572" xr:uid="{4A4E6262-1A3C-4DF4-9888-4DAFD192C0F3}"/>
    <cellStyle name="Normal 8 2 2 4 3 2" xfId="4127" xr:uid="{C34DAD79-3652-42E3-B012-159075E15555}"/>
    <cellStyle name="Normal 8 2 2 4 3 2 2" xfId="4128" xr:uid="{3E371B22-4E5F-4C0A-9D3C-ABA41EC3C213}"/>
    <cellStyle name="Normal 8 2 2 4 3 3" xfId="4129" xr:uid="{BD91887B-E9FE-4DA9-8335-A07182F26FD8}"/>
    <cellStyle name="Normal 8 2 2 4 4" xfId="2573" xr:uid="{420495B2-06D6-4FCC-8BE5-CB7EC7494D8C}"/>
    <cellStyle name="Normal 8 2 2 4 4 2" xfId="4130" xr:uid="{2EE926A9-0FCC-4531-8F81-DF16C1AD85AE}"/>
    <cellStyle name="Normal 8 2 2 4 5" xfId="2574" xr:uid="{FC04CF30-746E-4F63-B628-3420EA68E113}"/>
    <cellStyle name="Normal 8 2 2 5" xfId="2575" xr:uid="{0A49B270-D9E2-433D-9453-29117A9574EE}"/>
    <cellStyle name="Normal 8 2 2 5 2" xfId="2576" xr:uid="{28B5B0B8-C7E7-4E81-94B8-F00F065078C7}"/>
    <cellStyle name="Normal 8 2 2 5 2 2" xfId="4131" xr:uid="{00290E2B-E70A-4AB1-BDB4-BCB0EAF54411}"/>
    <cellStyle name="Normal 8 2 2 5 2 2 2" xfId="4132" xr:uid="{1F8309CB-F5D3-40E8-B887-D744264574E0}"/>
    <cellStyle name="Normal 8 2 2 5 2 3" xfId="4133" xr:uid="{EA7B4D9E-23FE-4FBE-919C-5C23F6150548}"/>
    <cellStyle name="Normal 8 2 2 5 3" xfId="2577" xr:uid="{C24D9633-AAE3-4C39-9B76-84BFF2899BA3}"/>
    <cellStyle name="Normal 8 2 2 5 3 2" xfId="4134" xr:uid="{7AEF30B2-3E33-4DA7-B19E-B116516A9C22}"/>
    <cellStyle name="Normal 8 2 2 5 4" xfId="2578" xr:uid="{36F62D91-6491-4BE0-9A6B-7D669BA5959F}"/>
    <cellStyle name="Normal 8 2 2 6" xfId="2579" xr:uid="{192A87C3-55D3-40F4-A228-9BF5722D4D61}"/>
    <cellStyle name="Normal 8 2 2 6 2" xfId="2580" xr:uid="{616D29F9-6463-43A8-8CC4-C75DA03804DE}"/>
    <cellStyle name="Normal 8 2 2 6 2 2" xfId="4135" xr:uid="{DF0D8E74-34FB-469A-BF24-90C72E35B739}"/>
    <cellStyle name="Normal 8 2 2 6 3" xfId="2581" xr:uid="{8EC60571-DD6E-431B-A525-F9C99B41C1D4}"/>
    <cellStyle name="Normal 8 2 2 6 4" xfId="2582" xr:uid="{D48BF534-4D53-4CE4-AD33-7813E4905946}"/>
    <cellStyle name="Normal 8 2 2 7" xfId="2583" xr:uid="{EA064173-BEA7-4169-BB03-BF032ED634AA}"/>
    <cellStyle name="Normal 8 2 2 7 2" xfId="4136" xr:uid="{6FA961B9-E1C9-47E4-8B38-4B924177F49B}"/>
    <cellStyle name="Normal 8 2 2 8" xfId="2584" xr:uid="{5E8F5B06-8B4E-4FDB-A092-B24D13798B01}"/>
    <cellStyle name="Normal 8 2 2 9" xfId="2585" xr:uid="{3EBAAA76-2343-41BC-AAA9-C537F036C15D}"/>
    <cellStyle name="Normal 8 2 3" xfId="150" xr:uid="{1E7A75F6-6B5E-47CE-A77B-A2CBF1344F87}"/>
    <cellStyle name="Normal 8 2 3 2" xfId="151" xr:uid="{54098FA7-0E65-4176-8525-A170B821AC2A}"/>
    <cellStyle name="Normal 8 2 3 2 2" xfId="2586" xr:uid="{6352AF2E-9E8C-4A14-AB30-815E2E0053D0}"/>
    <cellStyle name="Normal 8 2 3 2 2 2" xfId="2587" xr:uid="{8D55839B-44A5-438E-BB81-B1BD33D6486B}"/>
    <cellStyle name="Normal 8 2 3 2 2 2 2" xfId="4137" xr:uid="{0ED60772-7EB7-4AB8-9BE3-70B1E9D4B0F4}"/>
    <cellStyle name="Normal 8 2 3 2 2 2 2 2" xfId="4138" xr:uid="{49276E1A-6B54-4B08-AF07-A1D257DBE3CE}"/>
    <cellStyle name="Normal 8 2 3 2 2 2 3" xfId="4139" xr:uid="{BE5DB190-2CD2-4200-AE61-43D75104133E}"/>
    <cellStyle name="Normal 8 2 3 2 2 3" xfId="2588" xr:uid="{55DA78A4-5676-4CD0-91E3-E92B9EB580E9}"/>
    <cellStyle name="Normal 8 2 3 2 2 3 2" xfId="4140" xr:uid="{141AC78A-BD23-41B3-A184-C345E88602D6}"/>
    <cellStyle name="Normal 8 2 3 2 2 4" xfId="2589" xr:uid="{49DE5A80-0951-4655-88FE-4E657573DEB7}"/>
    <cellStyle name="Normal 8 2 3 2 3" xfId="2590" xr:uid="{8B22531B-DE31-4AFC-A153-349EEF6614B6}"/>
    <cellStyle name="Normal 8 2 3 2 3 2" xfId="2591" xr:uid="{D5636D3E-1FBE-4F37-84D2-B1797E828DA2}"/>
    <cellStyle name="Normal 8 2 3 2 3 2 2" xfId="4141" xr:uid="{86BD40B7-2705-4107-8BC3-BA757D09D87A}"/>
    <cellStyle name="Normal 8 2 3 2 3 3" xfId="2592" xr:uid="{AC45AB8B-C7F0-447B-BA2E-FA4E372CF316}"/>
    <cellStyle name="Normal 8 2 3 2 3 4" xfId="2593" xr:uid="{CB4AFB04-BCE4-4653-A61E-F28AF78D33C1}"/>
    <cellStyle name="Normal 8 2 3 2 4" xfId="2594" xr:uid="{3801AA74-2C34-4EE5-A335-7F6E2CE0CC3B}"/>
    <cellStyle name="Normal 8 2 3 2 4 2" xfId="4142" xr:uid="{10242682-B3C9-4F99-9863-B8B801BC9A15}"/>
    <cellStyle name="Normal 8 2 3 2 5" xfId="2595" xr:uid="{B06D33AE-D27C-4F5E-9BC2-CEC6AB64E006}"/>
    <cellStyle name="Normal 8 2 3 2 6" xfId="2596" xr:uid="{9265083F-AB29-4E78-90D6-9B9F93E47350}"/>
    <cellStyle name="Normal 8 2 3 3" xfId="2597" xr:uid="{E8A1DF5A-E5DD-44B6-9329-3C4067D266C7}"/>
    <cellStyle name="Normal 8 2 3 3 2" xfId="2598" xr:uid="{65339CDF-B4B6-4EAE-A373-E8D0C536E3A4}"/>
    <cellStyle name="Normal 8 2 3 3 2 2" xfId="2599" xr:uid="{AB43EF1A-CA06-4C87-9262-506E817CD378}"/>
    <cellStyle name="Normal 8 2 3 3 2 2 2" xfId="4143" xr:uid="{4DC82E5E-BA62-4126-86E3-7B1B12136078}"/>
    <cellStyle name="Normal 8 2 3 3 2 2 2 2" xfId="4144" xr:uid="{1B01374D-9EB4-4828-B375-E993D7FC9FDA}"/>
    <cellStyle name="Normal 8 2 3 3 2 2 3" xfId="4145" xr:uid="{DA8900A1-FCCD-4E5C-9842-AD064C8A81E3}"/>
    <cellStyle name="Normal 8 2 3 3 2 3" xfId="2600" xr:uid="{4A71B57B-F970-43D3-B062-822985EFFBA0}"/>
    <cellStyle name="Normal 8 2 3 3 2 3 2" xfId="4146" xr:uid="{D30448A1-29AC-4384-AE4F-C7D5F7C9C50B}"/>
    <cellStyle name="Normal 8 2 3 3 2 4" xfId="2601" xr:uid="{D07D5A98-FF92-49C9-B4BC-549671105E55}"/>
    <cellStyle name="Normal 8 2 3 3 3" xfId="2602" xr:uid="{4FC36191-2096-4382-A2DC-FA1294D2F4FE}"/>
    <cellStyle name="Normal 8 2 3 3 3 2" xfId="4147" xr:uid="{8F89E691-CB1D-4CBC-B100-A71D9FB0BD8D}"/>
    <cellStyle name="Normal 8 2 3 3 3 2 2" xfId="4148" xr:uid="{1A168AFC-C9E7-432E-978F-EC800A11510E}"/>
    <cellStyle name="Normal 8 2 3 3 3 3" xfId="4149" xr:uid="{870FFB15-5DB9-483B-A5AF-9DA90A5E8AE4}"/>
    <cellStyle name="Normal 8 2 3 3 4" xfId="2603" xr:uid="{9AD18E27-D03E-484D-9EDA-F3E2FEF94B49}"/>
    <cellStyle name="Normal 8 2 3 3 4 2" xfId="4150" xr:uid="{9C94150C-DEBF-48A3-B756-7303565BAC19}"/>
    <cellStyle name="Normal 8 2 3 3 5" xfId="2604" xr:uid="{1313A70B-3D74-4ADE-AA24-D64D74B84DB5}"/>
    <cellStyle name="Normal 8 2 3 4" xfId="2605" xr:uid="{49BEAA97-70B7-4C5D-97D5-97E80E2CEC9E}"/>
    <cellStyle name="Normal 8 2 3 4 2" xfId="2606" xr:uid="{31035237-4895-4F21-B572-57C9876B22E4}"/>
    <cellStyle name="Normal 8 2 3 4 2 2" xfId="4151" xr:uid="{6239C903-8EEE-4187-897E-20C18CC803EE}"/>
    <cellStyle name="Normal 8 2 3 4 2 2 2" xfId="4152" xr:uid="{F9B0AA55-2D0B-4295-B41B-C5F75E05A485}"/>
    <cellStyle name="Normal 8 2 3 4 2 3" xfId="4153" xr:uid="{B63E785A-AB67-446A-BE72-093B51193528}"/>
    <cellStyle name="Normal 8 2 3 4 3" xfId="2607" xr:uid="{9242275D-9D53-47CE-9C88-125666F9824D}"/>
    <cellStyle name="Normal 8 2 3 4 3 2" xfId="4154" xr:uid="{1EDE9FF8-6DF8-4471-B277-B7E69B2676FC}"/>
    <cellStyle name="Normal 8 2 3 4 4" xfId="2608" xr:uid="{FD6D4C3D-BE87-428A-B2C1-59C23DED163C}"/>
    <cellStyle name="Normal 8 2 3 5" xfId="2609" xr:uid="{3C71174E-CF68-41DA-A4FE-1A94C449E97D}"/>
    <cellStyle name="Normal 8 2 3 5 2" xfId="2610" xr:uid="{EB35254D-61E9-4265-AEEF-7E2D606B561E}"/>
    <cellStyle name="Normal 8 2 3 5 2 2" xfId="4155" xr:uid="{129377EC-2FD3-4910-849B-7B51B7D91FF7}"/>
    <cellStyle name="Normal 8 2 3 5 3" xfId="2611" xr:uid="{4488CC63-42EC-400A-948B-2F97DAAB1A33}"/>
    <cellStyle name="Normal 8 2 3 5 4" xfId="2612" xr:uid="{F0FDB731-6D14-4A57-A2E5-8F59B4A35180}"/>
    <cellStyle name="Normal 8 2 3 6" xfId="2613" xr:uid="{3191392F-FE15-4479-B490-F374F77057E5}"/>
    <cellStyle name="Normal 8 2 3 6 2" xfId="4156" xr:uid="{9DD6B5C8-2400-42A5-821D-FDFEE235D091}"/>
    <cellStyle name="Normal 8 2 3 7" xfId="2614" xr:uid="{9931AFAF-CDB3-402E-BD93-124CC5E0413D}"/>
    <cellStyle name="Normal 8 2 3 8" xfId="2615" xr:uid="{724812D5-6982-4042-AA45-1756EA25369B}"/>
    <cellStyle name="Normal 8 2 4" xfId="152" xr:uid="{6B7A6A9F-941F-430B-8670-15EDCEA09E95}"/>
    <cellStyle name="Normal 8 2 4 2" xfId="2616" xr:uid="{71E3326B-D8CA-4C36-B566-1B57D8CA72FB}"/>
    <cellStyle name="Normal 8 2 4 2 2" xfId="2617" xr:uid="{9F4F32B2-6DAD-4C01-ABB1-D26567D63538}"/>
    <cellStyle name="Normal 8 2 4 2 2 2" xfId="2618" xr:uid="{02AA0F3D-11F4-4A7E-BACD-DBDC75E3A943}"/>
    <cellStyle name="Normal 8 2 4 2 2 2 2" xfId="4157" xr:uid="{714697B9-43DB-41FE-AEA8-B8A7F60152BC}"/>
    <cellStyle name="Normal 8 2 4 2 2 3" xfId="2619" xr:uid="{CB93518C-0F90-4E19-A734-0AD4F3464A6B}"/>
    <cellStyle name="Normal 8 2 4 2 2 4" xfId="2620" xr:uid="{3805B176-BA6B-4397-B261-FB11380E9823}"/>
    <cellStyle name="Normal 8 2 4 2 3" xfId="2621" xr:uid="{9BE006F6-AEF6-444A-8540-277250842C01}"/>
    <cellStyle name="Normal 8 2 4 2 3 2" xfId="4158" xr:uid="{A3BF11FE-5BA6-4DB3-ADDD-3A3707B76C05}"/>
    <cellStyle name="Normal 8 2 4 2 4" xfId="2622" xr:uid="{BF705CA8-F626-4BFA-BED3-F6EC3D531549}"/>
    <cellStyle name="Normal 8 2 4 2 5" xfId="2623" xr:uid="{C4D168C0-44B5-4EB5-B235-294564BC69C1}"/>
    <cellStyle name="Normal 8 2 4 3" xfId="2624" xr:uid="{F88E9AED-A519-49FF-B4D9-6CB551448081}"/>
    <cellStyle name="Normal 8 2 4 3 2" xfId="2625" xr:uid="{DCA87149-34D0-430F-9459-9BE2853E70FD}"/>
    <cellStyle name="Normal 8 2 4 3 2 2" xfId="4159" xr:uid="{50E25954-653F-4B70-9253-A557DFE47B2B}"/>
    <cellStyle name="Normal 8 2 4 3 3" xfId="2626" xr:uid="{08D65F9A-C981-45B7-86EA-381F6C5A77DD}"/>
    <cellStyle name="Normal 8 2 4 3 4" xfId="2627" xr:uid="{BB174D01-4AAA-4DCA-8C39-A5FC88333893}"/>
    <cellStyle name="Normal 8 2 4 4" xfId="2628" xr:uid="{E6CD5A6F-5825-4280-937F-8AB5D6DCAA37}"/>
    <cellStyle name="Normal 8 2 4 4 2" xfId="2629" xr:uid="{E7E3AE4E-0A6A-4D8C-9D48-14B7B95E12B2}"/>
    <cellStyle name="Normal 8 2 4 4 3" xfId="2630" xr:uid="{9D8FB1EF-12CE-403D-8DD3-8F1556740E56}"/>
    <cellStyle name="Normal 8 2 4 4 4" xfId="2631" xr:uid="{31F9E785-A19B-4479-BD25-098A38ADCCB5}"/>
    <cellStyle name="Normal 8 2 4 5" xfId="2632" xr:uid="{D526784B-B740-4FCF-995F-A3EC49A724FA}"/>
    <cellStyle name="Normal 8 2 4 6" xfId="2633" xr:uid="{7893A206-8FFE-4C58-A170-48D569D449D9}"/>
    <cellStyle name="Normal 8 2 4 7" xfId="2634" xr:uid="{E49F43B1-CA43-4DC5-9A96-4530273E0839}"/>
    <cellStyle name="Normal 8 2 5" xfId="2635" xr:uid="{8FE8CDC2-BDA3-4792-8AE0-1A9D40D9643A}"/>
    <cellStyle name="Normal 8 2 5 2" xfId="2636" xr:uid="{E39AD9E2-CF58-4CAB-B98D-98802195AC92}"/>
    <cellStyle name="Normal 8 2 5 2 2" xfId="2637" xr:uid="{BBD0AE08-4175-41AE-B77B-897B0A520B74}"/>
    <cellStyle name="Normal 8 2 5 2 2 2" xfId="4160" xr:uid="{7753691C-D2F3-4A82-9A47-1B508EB980F5}"/>
    <cellStyle name="Normal 8 2 5 2 2 2 2" xfId="4161" xr:uid="{E0E3A9B7-8E5E-4CB7-8723-0425049E8B34}"/>
    <cellStyle name="Normal 8 2 5 2 2 3" xfId="4162" xr:uid="{E6CC9F29-93B3-4F65-90E6-173D4A03F3FC}"/>
    <cellStyle name="Normal 8 2 5 2 3" xfId="2638" xr:uid="{D723FDA8-FFBD-4B05-A563-2002A599D9F0}"/>
    <cellStyle name="Normal 8 2 5 2 3 2" xfId="4163" xr:uid="{A3183C3F-F447-415E-89BF-E746002DE932}"/>
    <cellStyle name="Normal 8 2 5 2 4" xfId="2639" xr:uid="{C0B5743E-F3AD-4EC0-B98C-3473E84E9CE8}"/>
    <cellStyle name="Normal 8 2 5 3" xfId="2640" xr:uid="{60B4FF0D-05A7-4BE4-B2DE-BC045E543C29}"/>
    <cellStyle name="Normal 8 2 5 3 2" xfId="2641" xr:uid="{E8B67E9E-E264-4D30-BF46-688B78F3EE2A}"/>
    <cellStyle name="Normal 8 2 5 3 2 2" xfId="4164" xr:uid="{D1FA3FEB-394C-4B58-BC64-412B90370407}"/>
    <cellStyle name="Normal 8 2 5 3 3" xfId="2642" xr:uid="{FC05CC87-9622-4440-B1D1-3548302D21A5}"/>
    <cellStyle name="Normal 8 2 5 3 4" xfId="2643" xr:uid="{B5C7F3CE-126E-41F6-B8DD-A971AD83884A}"/>
    <cellStyle name="Normal 8 2 5 4" xfId="2644" xr:uid="{1B1E2285-8DEE-4C8A-A36A-77FF6B076B5B}"/>
    <cellStyle name="Normal 8 2 5 4 2" xfId="4165" xr:uid="{AAF388F9-F69D-463E-B0CA-3F163F939440}"/>
    <cellStyle name="Normal 8 2 5 5" xfId="2645" xr:uid="{2E71BAFC-1EF1-4C69-A0CA-E8F6B1ACDE79}"/>
    <cellStyle name="Normal 8 2 5 6" xfId="2646" xr:uid="{6BF6740A-E62C-477F-963E-83CEAFFD995D}"/>
    <cellStyle name="Normal 8 2 6" xfId="2647" xr:uid="{A343A538-7962-41A3-8EB2-74029F24A201}"/>
    <cellStyle name="Normal 8 2 6 2" xfId="2648" xr:uid="{A96734A8-9A77-4FA6-981D-6E826CF70BB5}"/>
    <cellStyle name="Normal 8 2 6 2 2" xfId="2649" xr:uid="{9B11F347-F088-4AE2-8629-94BF2DAE95C9}"/>
    <cellStyle name="Normal 8 2 6 2 2 2" xfId="4166" xr:uid="{A7C6B3D1-0837-48D3-A886-B51690C62AF8}"/>
    <cellStyle name="Normal 8 2 6 2 3" xfId="2650" xr:uid="{284828B5-765F-43AF-894D-4A9CCD00A6F7}"/>
    <cellStyle name="Normal 8 2 6 2 4" xfId="2651" xr:uid="{E18EA069-4FA5-4181-8878-93C4872F60FD}"/>
    <cellStyle name="Normal 8 2 6 3" xfId="2652" xr:uid="{39EF1F77-1775-4BB5-A80F-87BEB9123FF3}"/>
    <cellStyle name="Normal 8 2 6 3 2" xfId="4167" xr:uid="{124F6DF9-603F-4299-BC47-BE111EB892DF}"/>
    <cellStyle name="Normal 8 2 6 4" xfId="2653" xr:uid="{00343876-F2F4-406B-95E3-BE4A7B8B6886}"/>
    <cellStyle name="Normal 8 2 6 5" xfId="2654" xr:uid="{A9410F80-DCC0-4D58-9AD4-CF4D8DE1B94E}"/>
    <cellStyle name="Normal 8 2 7" xfId="2655" xr:uid="{51321BCF-AB87-44C5-AE68-B3EC240DEBF4}"/>
    <cellStyle name="Normal 8 2 7 2" xfId="2656" xr:uid="{21870A3E-8C19-4BB1-BD54-368AD85694C6}"/>
    <cellStyle name="Normal 8 2 7 2 2" xfId="4168" xr:uid="{9C250934-57E1-4E2F-8157-BF55BE626A82}"/>
    <cellStyle name="Normal 8 2 7 3" xfId="2657" xr:uid="{B3C4BE58-BDAD-41DC-BF9A-68740990FACF}"/>
    <cellStyle name="Normal 8 2 7 4" xfId="2658" xr:uid="{DF772141-2352-4EA3-9775-B47FA13B5F97}"/>
    <cellStyle name="Normal 8 2 8" xfId="2659" xr:uid="{967FC66E-B47F-4912-BC43-A03C06065710}"/>
    <cellStyle name="Normal 8 2 8 2" xfId="2660" xr:uid="{218070D5-A719-450D-9B3B-ADBCF6EACC23}"/>
    <cellStyle name="Normal 8 2 8 3" xfId="2661" xr:uid="{584DD87A-4100-4C48-9399-6FC960F33E21}"/>
    <cellStyle name="Normal 8 2 8 4" xfId="2662" xr:uid="{603BBB7F-372C-4D87-A297-065E08CCBA74}"/>
    <cellStyle name="Normal 8 2 9" xfId="2663" xr:uid="{CE717797-C725-461F-9461-A9EDCE92FBBD}"/>
    <cellStyle name="Normal 8 3" xfId="153" xr:uid="{2CDB3BEE-C4D1-4A35-B4FA-BF228ECCC741}"/>
    <cellStyle name="Normal 8 3 10" xfId="2664" xr:uid="{6E06B0E9-0AD1-4234-AC39-47F2B1EA5F33}"/>
    <cellStyle name="Normal 8 3 11" xfId="2665" xr:uid="{27E1530B-1BDB-41B8-B477-1163C0E56B00}"/>
    <cellStyle name="Normal 8 3 2" xfId="154" xr:uid="{CC3A1402-5632-47B5-B9F8-B5C1966B9708}"/>
    <cellStyle name="Normal 8 3 2 2" xfId="155" xr:uid="{C4335A98-279A-429D-B4C5-56B0E8A53DE3}"/>
    <cellStyle name="Normal 8 3 2 2 2" xfId="2666" xr:uid="{AF2417FA-B7B4-44A3-A46C-02F5E52101C5}"/>
    <cellStyle name="Normal 8 3 2 2 2 2" xfId="2667" xr:uid="{DE3A0E31-5088-4F38-8B81-896435D2C6A8}"/>
    <cellStyle name="Normal 8 3 2 2 2 2 2" xfId="2668" xr:uid="{C026C41E-8C3B-4047-9BE4-0C562982B0DE}"/>
    <cellStyle name="Normal 8 3 2 2 2 2 2 2" xfId="4169" xr:uid="{2F61E3C3-56CB-4AEB-9B23-01DF5FB160AC}"/>
    <cellStyle name="Normal 8 3 2 2 2 2 3" xfId="2669" xr:uid="{83BFB1D4-A769-4554-8080-EB4B8D0566A5}"/>
    <cellStyle name="Normal 8 3 2 2 2 2 4" xfId="2670" xr:uid="{B4EB5DE2-8243-449A-BFF2-35C1787D0F96}"/>
    <cellStyle name="Normal 8 3 2 2 2 3" xfId="2671" xr:uid="{34A28AAE-C917-45A4-8451-230B18E10E5D}"/>
    <cellStyle name="Normal 8 3 2 2 2 3 2" xfId="2672" xr:uid="{165D7A0B-75C4-456E-80BF-B74027076CFD}"/>
    <cellStyle name="Normal 8 3 2 2 2 3 3" xfId="2673" xr:uid="{8EB89AAC-FE59-4200-A5F5-399E27F617DA}"/>
    <cellStyle name="Normal 8 3 2 2 2 3 4" xfId="2674" xr:uid="{06831994-23B0-456A-95E2-B7A77FF90F07}"/>
    <cellStyle name="Normal 8 3 2 2 2 4" xfId="2675" xr:uid="{2268EE9F-25A3-4F9F-A856-FE836FAF530A}"/>
    <cellStyle name="Normal 8 3 2 2 2 5" xfId="2676" xr:uid="{6CED0078-88E6-4212-B65F-43582429B63A}"/>
    <cellStyle name="Normal 8 3 2 2 2 6" xfId="2677" xr:uid="{C65320F7-C346-4CB7-B644-898B1903A768}"/>
    <cellStyle name="Normal 8 3 2 2 3" xfId="2678" xr:uid="{DCDFB96B-9367-4091-B7B9-487D1FE7EC9A}"/>
    <cellStyle name="Normal 8 3 2 2 3 2" xfId="2679" xr:uid="{4D37E7B6-CC20-43E7-8B3B-7BCE9AF27703}"/>
    <cellStyle name="Normal 8 3 2 2 3 2 2" xfId="2680" xr:uid="{E726DF21-25BD-4445-9640-7DC5B74E3189}"/>
    <cellStyle name="Normal 8 3 2 2 3 2 3" xfId="2681" xr:uid="{DA2244E7-4418-4D86-97D4-0FE02495133E}"/>
    <cellStyle name="Normal 8 3 2 2 3 2 4" xfId="2682" xr:uid="{275B1A6F-B017-4535-8549-239D4D0B150C}"/>
    <cellStyle name="Normal 8 3 2 2 3 3" xfId="2683" xr:uid="{ED18DC80-E5C2-47BA-BA36-165D1588E980}"/>
    <cellStyle name="Normal 8 3 2 2 3 4" xfId="2684" xr:uid="{9F08C688-D606-4C90-88D5-9575D4D93208}"/>
    <cellStyle name="Normal 8 3 2 2 3 5" xfId="2685" xr:uid="{A7503F4F-8A6E-48EB-9CCD-1A4C48CCFD5C}"/>
    <cellStyle name="Normal 8 3 2 2 4" xfId="2686" xr:uid="{AF7D1718-ADF3-4DDA-895E-6C2C72B1B7A3}"/>
    <cellStyle name="Normal 8 3 2 2 4 2" xfId="2687" xr:uid="{BD9C4065-4AD5-422E-A960-65CBCD49989A}"/>
    <cellStyle name="Normal 8 3 2 2 4 3" xfId="2688" xr:uid="{9ACBA3FE-F0CE-40A9-96C1-D7262206F771}"/>
    <cellStyle name="Normal 8 3 2 2 4 4" xfId="2689" xr:uid="{FC59E8CA-9708-45A0-B77A-89A381FCB81D}"/>
    <cellStyle name="Normal 8 3 2 2 5" xfId="2690" xr:uid="{FCCDA55C-5D24-40AE-B7FF-796B5D51D2B8}"/>
    <cellStyle name="Normal 8 3 2 2 5 2" xfId="2691" xr:uid="{2F0E5F60-D44C-4AF0-8905-01A8CA498760}"/>
    <cellStyle name="Normal 8 3 2 2 5 3" xfId="2692" xr:uid="{E9591FF0-CB21-496E-91BD-5710DCE52205}"/>
    <cellStyle name="Normal 8 3 2 2 5 4" xfId="2693" xr:uid="{514167D2-ADEA-4AC1-A481-AE97E17E428A}"/>
    <cellStyle name="Normal 8 3 2 2 6" xfId="2694" xr:uid="{0BF288D1-A499-427B-A3C6-AA80F9424C1D}"/>
    <cellStyle name="Normal 8 3 2 2 7" xfId="2695" xr:uid="{FF670EBC-2194-4731-9E60-792CC8F252D0}"/>
    <cellStyle name="Normal 8 3 2 2 8" xfId="2696" xr:uid="{89B980D2-F006-4659-A14C-6C98D4940062}"/>
    <cellStyle name="Normal 8 3 2 3" xfId="2697" xr:uid="{7C4BEB48-336F-42BA-9605-DE2CEDDF3971}"/>
    <cellStyle name="Normal 8 3 2 3 2" xfId="2698" xr:uid="{8D4CE7F5-9821-4B2D-AD30-E4563151559B}"/>
    <cellStyle name="Normal 8 3 2 3 2 2" xfId="2699" xr:uid="{B39B3474-1BE1-4890-833C-92CB14E16D83}"/>
    <cellStyle name="Normal 8 3 2 3 2 2 2" xfId="4170" xr:uid="{93E97E18-CD96-4DA3-A177-807D05921FE1}"/>
    <cellStyle name="Normal 8 3 2 3 2 2 2 2" xfId="4171" xr:uid="{AE9F9C2B-C797-4CD1-967C-B19BE99B1090}"/>
    <cellStyle name="Normal 8 3 2 3 2 2 3" xfId="4172" xr:uid="{CA78CAF9-FB58-4312-BF63-C290F0088FF4}"/>
    <cellStyle name="Normal 8 3 2 3 2 3" xfId="2700" xr:uid="{C182005A-593B-46FA-A970-8579F7A545FE}"/>
    <cellStyle name="Normal 8 3 2 3 2 3 2" xfId="4173" xr:uid="{EADACE3F-1306-4129-8633-4CD109CC60F2}"/>
    <cellStyle name="Normal 8 3 2 3 2 4" xfId="2701" xr:uid="{A1D63720-088A-45AE-8C4B-F6332263D0B7}"/>
    <cellStyle name="Normal 8 3 2 3 3" xfId="2702" xr:uid="{3FBE5BEA-4B51-44A4-BA49-8BD9FE44E337}"/>
    <cellStyle name="Normal 8 3 2 3 3 2" xfId="2703" xr:uid="{29BFED6C-46DC-4A46-850E-442208816AEE}"/>
    <cellStyle name="Normal 8 3 2 3 3 2 2" xfId="4174" xr:uid="{7664E313-89DA-48B6-9178-C89449C61124}"/>
    <cellStyle name="Normal 8 3 2 3 3 3" xfId="2704" xr:uid="{69D32B00-9558-4AA7-A845-8585556F6C4A}"/>
    <cellStyle name="Normal 8 3 2 3 3 4" xfId="2705" xr:uid="{0572A4AC-1CAA-4538-BEA4-4960261C576E}"/>
    <cellStyle name="Normal 8 3 2 3 4" xfId="2706" xr:uid="{9B142000-85C1-4FB6-8A8A-711516538768}"/>
    <cellStyle name="Normal 8 3 2 3 4 2" xfId="4175" xr:uid="{46505CFB-8A77-4B2D-B1BE-25A806FAE7E3}"/>
    <cellStyle name="Normal 8 3 2 3 5" xfId="2707" xr:uid="{9AF93A04-4946-48C1-8EEC-CB45A649091A}"/>
    <cellStyle name="Normal 8 3 2 3 6" xfId="2708" xr:uid="{0A57CA2A-9BCC-4864-B149-35CCB57DE8D8}"/>
    <cellStyle name="Normal 8 3 2 4" xfId="2709" xr:uid="{AE5B737D-6D08-4411-A1AF-26B714A312A5}"/>
    <cellStyle name="Normal 8 3 2 4 2" xfId="2710" xr:uid="{56C42F36-B8C1-478B-A4A8-5A3D1A8E3676}"/>
    <cellStyle name="Normal 8 3 2 4 2 2" xfId="2711" xr:uid="{F0E7C7B0-9825-4F9B-A366-C316E6E792BC}"/>
    <cellStyle name="Normal 8 3 2 4 2 2 2" xfId="4176" xr:uid="{2585F49A-67D6-4A65-A2E8-76E9FD6BB93E}"/>
    <cellStyle name="Normal 8 3 2 4 2 3" xfId="2712" xr:uid="{636A60A4-6AF9-4E53-8FB0-8A527B531C25}"/>
    <cellStyle name="Normal 8 3 2 4 2 4" xfId="2713" xr:uid="{11D058F2-8DB3-4FDE-8A9F-490860E2F0BC}"/>
    <cellStyle name="Normal 8 3 2 4 3" xfId="2714" xr:uid="{72E78D47-1517-4F57-BB80-ACB8E6BAC18F}"/>
    <cellStyle name="Normal 8 3 2 4 3 2" xfId="4177" xr:uid="{46C99092-395C-467E-B294-D72968232F86}"/>
    <cellStyle name="Normal 8 3 2 4 4" xfId="2715" xr:uid="{DBD2326D-1D84-4ED5-A8E3-714EA022CC7C}"/>
    <cellStyle name="Normal 8 3 2 4 5" xfId="2716" xr:uid="{A251C978-A99D-4EC6-BEB7-B1027F3113E1}"/>
    <cellStyle name="Normal 8 3 2 5" xfId="2717" xr:uid="{5A4CAC47-5194-48E9-BBD9-8DC18E46AD1C}"/>
    <cellStyle name="Normal 8 3 2 5 2" xfId="2718" xr:uid="{0F43DD6F-EBBB-4D39-AAFC-9B315A056346}"/>
    <cellStyle name="Normal 8 3 2 5 2 2" xfId="4178" xr:uid="{1025FE63-AB91-4B98-A03B-73D6B00B7716}"/>
    <cellStyle name="Normal 8 3 2 5 3" xfId="2719" xr:uid="{463898FA-F102-4AAC-B1D1-F8625B42CE61}"/>
    <cellStyle name="Normal 8 3 2 5 4" xfId="2720" xr:uid="{78E2D821-91A4-48C3-903C-446567E91CE4}"/>
    <cellStyle name="Normal 8 3 2 6" xfId="2721" xr:uid="{07C3213E-1C05-45C9-9A91-03C07474EBC3}"/>
    <cellStyle name="Normal 8 3 2 6 2" xfId="2722" xr:uid="{0C12037E-634A-41EE-AF3D-5992DF5C8AB0}"/>
    <cellStyle name="Normal 8 3 2 6 3" xfId="2723" xr:uid="{9BEB1B09-9CF2-49CD-9B69-766730DE212B}"/>
    <cellStyle name="Normal 8 3 2 6 4" xfId="2724" xr:uid="{56431B05-250B-4655-8F91-EFE2C3E2B66D}"/>
    <cellStyle name="Normal 8 3 2 7" xfId="2725" xr:uid="{DF1EB714-9D75-4AC1-B6CE-C81DC4D0D222}"/>
    <cellStyle name="Normal 8 3 2 8" xfId="2726" xr:uid="{4E147069-4983-460F-9A3B-AD5E76D0666B}"/>
    <cellStyle name="Normal 8 3 2 9" xfId="2727" xr:uid="{9B5FAE37-FBFA-4C85-8691-7420C300098F}"/>
    <cellStyle name="Normal 8 3 3" xfId="156" xr:uid="{2B7EED5C-1A7B-43C5-B2EE-88A4602CC376}"/>
    <cellStyle name="Normal 8 3 3 2" xfId="157" xr:uid="{53267FF8-7934-49CC-8E57-0A47BA819B25}"/>
    <cellStyle name="Normal 8 3 3 2 2" xfId="2728" xr:uid="{651C34E6-C8C5-4406-A767-455A84351D4F}"/>
    <cellStyle name="Normal 8 3 3 2 2 2" xfId="2729" xr:uid="{A7DE7E0B-137F-470A-BADC-2EAAF03DE50F}"/>
    <cellStyle name="Normal 8 3 3 2 2 2 2" xfId="4179" xr:uid="{BBD4945B-673C-4421-9AF9-16D3DE10F203}"/>
    <cellStyle name="Normal 8 3 3 2 2 2 2 2" xfId="4499" xr:uid="{BF1CB255-E296-4A71-A1B3-8A2A2F5ECAB6}"/>
    <cellStyle name="Normal 8 3 3 2 2 2 3" xfId="4500" xr:uid="{41EC0912-887D-4763-848A-A6A387000F40}"/>
    <cellStyle name="Normal 8 3 3 2 2 3" xfId="2730" xr:uid="{8AC1D093-A429-4811-8AEA-C970502DFAAB}"/>
    <cellStyle name="Normal 8 3 3 2 2 3 2" xfId="4501" xr:uid="{D51354F1-6010-4661-8843-79AF4FA8D40B}"/>
    <cellStyle name="Normal 8 3 3 2 2 4" xfId="2731" xr:uid="{428E2887-E8CE-452F-A3DC-37B34941933E}"/>
    <cellStyle name="Normal 8 3 3 2 3" xfId="2732" xr:uid="{F328384C-317A-42C3-B9D7-ADF91AA18B61}"/>
    <cellStyle name="Normal 8 3 3 2 3 2" xfId="2733" xr:uid="{AFDFEC7C-8F77-45F0-B515-4C036089BFD1}"/>
    <cellStyle name="Normal 8 3 3 2 3 2 2" xfId="4502" xr:uid="{54FCFDF3-F2B1-4139-9273-AE26B38F3773}"/>
    <cellStyle name="Normal 8 3 3 2 3 3" xfId="2734" xr:uid="{84162BD0-6DDE-49FD-9F7B-AF7BE1019470}"/>
    <cellStyle name="Normal 8 3 3 2 3 4" xfId="2735" xr:uid="{84B8A9A3-9A69-4BD1-9041-717AA14F7F89}"/>
    <cellStyle name="Normal 8 3 3 2 4" xfId="2736" xr:uid="{4DCA4532-B75E-434D-8D7D-86AC12836CBD}"/>
    <cellStyle name="Normal 8 3 3 2 4 2" xfId="4503" xr:uid="{4157110B-15F4-42AA-AB55-8896D03DF52D}"/>
    <cellStyle name="Normal 8 3 3 2 5" xfId="2737" xr:uid="{8F7056C5-EECE-4FBF-9823-724D4004083D}"/>
    <cellStyle name="Normal 8 3 3 2 6" xfId="2738" xr:uid="{3A4D933E-75A5-412C-933F-BCB560EFCAB2}"/>
    <cellStyle name="Normal 8 3 3 3" xfId="2739" xr:uid="{0E617B70-5995-405F-BD0B-8CAD4C65A930}"/>
    <cellStyle name="Normal 8 3 3 3 2" xfId="2740" xr:uid="{1CB666AF-C162-437F-93F4-8C4F3C5F7507}"/>
    <cellStyle name="Normal 8 3 3 3 2 2" xfId="2741" xr:uid="{380ECA17-999C-4772-818A-B621D62A3E3F}"/>
    <cellStyle name="Normal 8 3 3 3 2 2 2" xfId="4504" xr:uid="{C95A280C-8BA4-4E73-A291-F16EAC6E26D8}"/>
    <cellStyle name="Normal 8 3 3 3 2 3" xfId="2742" xr:uid="{65EE9B93-C4A8-497E-8457-25557EBA1A27}"/>
    <cellStyle name="Normal 8 3 3 3 2 4" xfId="2743" xr:uid="{9CD3A7A3-DD0F-4BDC-973B-640B46E2C284}"/>
    <cellStyle name="Normal 8 3 3 3 3" xfId="2744" xr:uid="{2BF6ABF2-4673-4568-B6D7-DF73472DDB82}"/>
    <cellStyle name="Normal 8 3 3 3 3 2" xfId="4505" xr:uid="{79FC40F0-5B27-4308-8F88-FC923458B349}"/>
    <cellStyle name="Normal 8 3 3 3 4" xfId="2745" xr:uid="{526AB410-070D-474C-A125-D3A2FAB6F13C}"/>
    <cellStyle name="Normal 8 3 3 3 5" xfId="2746" xr:uid="{80307135-3786-42AD-9CBC-C13ECE41303F}"/>
    <cellStyle name="Normal 8 3 3 4" xfId="2747" xr:uid="{8A34D827-3CE3-4F92-B055-90A26EB90E63}"/>
    <cellStyle name="Normal 8 3 3 4 2" xfId="2748" xr:uid="{C9C82F67-7F54-435D-907C-72413195EC4E}"/>
    <cellStyle name="Normal 8 3 3 4 2 2" xfId="4506" xr:uid="{A9600FE1-A42E-46CA-BF15-2A9465BD2D39}"/>
    <cellStyle name="Normal 8 3 3 4 3" xfId="2749" xr:uid="{88660E29-F64E-4552-BC2E-7B3F6BF172B5}"/>
    <cellStyle name="Normal 8 3 3 4 4" xfId="2750" xr:uid="{7B10BD97-06EE-490C-B8C5-64EC051C5D95}"/>
    <cellStyle name="Normal 8 3 3 5" xfId="2751" xr:uid="{47DD0DC6-D388-4E91-B214-17F588A672D4}"/>
    <cellStyle name="Normal 8 3 3 5 2" xfId="2752" xr:uid="{A0D398A2-0388-4E00-9915-180F2EDB3A43}"/>
    <cellStyle name="Normal 8 3 3 5 3" xfId="2753" xr:uid="{B20E49C2-4785-475D-83CE-CE7BD0181292}"/>
    <cellStyle name="Normal 8 3 3 5 4" xfId="2754" xr:uid="{C2BB0504-DA7B-4B61-B005-63B78F9B3625}"/>
    <cellStyle name="Normal 8 3 3 6" xfId="2755" xr:uid="{9A5AFF86-174B-4F29-BABD-5B41FC39FDE5}"/>
    <cellStyle name="Normal 8 3 3 7" xfId="2756" xr:uid="{BB9D43BC-D6A3-4EDD-9C14-B88A35AB0259}"/>
    <cellStyle name="Normal 8 3 3 8" xfId="2757" xr:uid="{41743DC2-D23B-48D5-B0A3-F44AE9C4C02E}"/>
    <cellStyle name="Normal 8 3 4" xfId="158" xr:uid="{0420E6D7-D230-442E-9B39-9B173B40C373}"/>
    <cellStyle name="Normal 8 3 4 2" xfId="2758" xr:uid="{6B7F226B-A424-43DD-9F3E-72B32E960381}"/>
    <cellStyle name="Normal 8 3 4 2 2" xfId="2759" xr:uid="{437772B7-F1B3-43C3-A42F-9CD5E1B6B5C1}"/>
    <cellStyle name="Normal 8 3 4 2 2 2" xfId="2760" xr:uid="{87FA0D0E-5ECF-4774-A935-6BF97A8788D3}"/>
    <cellStyle name="Normal 8 3 4 2 2 2 2" xfId="4180" xr:uid="{C5EDFE88-3829-423A-9E3A-B23EFAC44C47}"/>
    <cellStyle name="Normal 8 3 4 2 2 3" xfId="2761" xr:uid="{FAFDD950-842E-40EB-A822-C807F88B91E7}"/>
    <cellStyle name="Normal 8 3 4 2 2 4" xfId="2762" xr:uid="{FDD8A833-6BBB-40B7-99A6-A7EEF35909A1}"/>
    <cellStyle name="Normal 8 3 4 2 3" xfId="2763" xr:uid="{4199FAA1-EB2B-4C0B-8FFF-B587075A260A}"/>
    <cellStyle name="Normal 8 3 4 2 3 2" xfId="4181" xr:uid="{26E4C98C-1FB5-499B-BC6D-78369347986A}"/>
    <cellStyle name="Normal 8 3 4 2 4" xfId="2764" xr:uid="{8DA3E0FF-DC6A-49DA-803F-51DD7C974F84}"/>
    <cellStyle name="Normal 8 3 4 2 5" xfId="2765" xr:uid="{C0301CFD-A4E0-4491-9DC8-8C25B4B2BD2B}"/>
    <cellStyle name="Normal 8 3 4 3" xfId="2766" xr:uid="{561523B8-1F52-4323-8B98-1B45648A280F}"/>
    <cellStyle name="Normal 8 3 4 3 2" xfId="2767" xr:uid="{A8F608EA-6D81-4CC3-A8E0-1520A1DABD5E}"/>
    <cellStyle name="Normal 8 3 4 3 2 2" xfId="4182" xr:uid="{FF267D8A-97F1-4AFD-9DF3-24B7D19B95A0}"/>
    <cellStyle name="Normal 8 3 4 3 3" xfId="2768" xr:uid="{02AC8FE5-6194-44C5-ADFB-AC4849D95633}"/>
    <cellStyle name="Normal 8 3 4 3 4" xfId="2769" xr:uid="{82436ADF-EAAE-4137-AD2B-689F9E9AB1D5}"/>
    <cellStyle name="Normal 8 3 4 4" xfId="2770" xr:uid="{FE984A12-8CF3-467A-AA14-5A7114E7D3B0}"/>
    <cellStyle name="Normal 8 3 4 4 2" xfId="2771" xr:uid="{1FC6B329-61A2-4495-A086-B38B0A07B182}"/>
    <cellStyle name="Normal 8 3 4 4 3" xfId="2772" xr:uid="{CB13F3E3-DC50-4376-81A5-FAA2C40FEFF8}"/>
    <cellStyle name="Normal 8 3 4 4 4" xfId="2773" xr:uid="{44D5E42D-A965-4B01-A586-7D2C95976403}"/>
    <cellStyle name="Normal 8 3 4 5" xfId="2774" xr:uid="{7F795527-BE48-44E8-8FA2-4BCF4745E441}"/>
    <cellStyle name="Normal 8 3 4 6" xfId="2775" xr:uid="{7212A196-C122-450B-9761-6EEBDE270F58}"/>
    <cellStyle name="Normal 8 3 4 7" xfId="2776" xr:uid="{F5CF7410-B3BA-454E-A932-FAA043BABF26}"/>
    <cellStyle name="Normal 8 3 5" xfId="2777" xr:uid="{83D72DAC-4676-46C7-8AA6-845FAE6120EC}"/>
    <cellStyle name="Normal 8 3 5 2" xfId="2778" xr:uid="{02B1A549-A675-4779-AC14-A74DE1B1217E}"/>
    <cellStyle name="Normal 8 3 5 2 2" xfId="2779" xr:uid="{858969D4-18F7-4006-9FC6-52679CDC8623}"/>
    <cellStyle name="Normal 8 3 5 2 2 2" xfId="4183" xr:uid="{BEE0389E-5E2E-4EF6-8C59-7103162E2099}"/>
    <cellStyle name="Normal 8 3 5 2 3" xfId="2780" xr:uid="{AEABE8A2-0926-49B5-8469-CBD663E69BF1}"/>
    <cellStyle name="Normal 8 3 5 2 4" xfId="2781" xr:uid="{DACE9D20-885A-45C5-89A4-87115DF96ADF}"/>
    <cellStyle name="Normal 8 3 5 3" xfId="2782" xr:uid="{041A82D7-4418-460B-9791-D1B79F4999DA}"/>
    <cellStyle name="Normal 8 3 5 3 2" xfId="2783" xr:uid="{72102A39-BD87-4493-B478-E59BE2116497}"/>
    <cellStyle name="Normal 8 3 5 3 3" xfId="2784" xr:uid="{F4F860BA-C0FE-4469-A6E3-A836EE274498}"/>
    <cellStyle name="Normal 8 3 5 3 4" xfId="2785" xr:uid="{622DEF72-2543-417C-9D97-FABCCCD85F47}"/>
    <cellStyle name="Normal 8 3 5 4" xfId="2786" xr:uid="{178540E1-5F35-447C-A176-A76234A7631F}"/>
    <cellStyle name="Normal 8 3 5 5" xfId="2787" xr:uid="{C6FABBBB-ED6C-4539-AEBA-D92CC643FBCB}"/>
    <cellStyle name="Normal 8 3 5 6" xfId="2788" xr:uid="{2227B02F-C328-401D-84E2-2B7F303962C7}"/>
    <cellStyle name="Normal 8 3 6" xfId="2789" xr:uid="{3B768442-911F-43CE-BF70-D5BCF45F4394}"/>
    <cellStyle name="Normal 8 3 6 2" xfId="2790" xr:uid="{D5C5ADD2-AC93-4371-824A-53EEF0EEB63C}"/>
    <cellStyle name="Normal 8 3 6 2 2" xfId="2791" xr:uid="{B5BC8845-DF36-4DEE-B900-0A0934C3B8CE}"/>
    <cellStyle name="Normal 8 3 6 2 3" xfId="2792" xr:uid="{229854B4-11C4-479D-AF24-C7949E223015}"/>
    <cellStyle name="Normal 8 3 6 2 4" xfId="2793" xr:uid="{2FD65698-9759-453E-BD0E-49C6FF9222F6}"/>
    <cellStyle name="Normal 8 3 6 3" xfId="2794" xr:uid="{150B65EF-9CA7-4732-8473-11731FE645FE}"/>
    <cellStyle name="Normal 8 3 6 4" xfId="2795" xr:uid="{9156E93C-9533-4CE0-8B75-5F8F83193776}"/>
    <cellStyle name="Normal 8 3 6 5" xfId="2796" xr:uid="{D22CF326-EFB0-4B52-8496-D206C3F9575E}"/>
    <cellStyle name="Normal 8 3 7" xfId="2797" xr:uid="{4CA3D607-73F7-47E5-A036-3D880CF1124F}"/>
    <cellStyle name="Normal 8 3 7 2" xfId="2798" xr:uid="{7905A79E-FAF7-40FD-AC1E-8A0B7986013B}"/>
    <cellStyle name="Normal 8 3 7 3" xfId="2799" xr:uid="{985C4E3B-0EAA-4DDA-A03F-939F4D644FE6}"/>
    <cellStyle name="Normal 8 3 7 4" xfId="2800" xr:uid="{513B7DAA-9B6C-4196-90F6-45A7C2A35073}"/>
    <cellStyle name="Normal 8 3 8" xfId="2801" xr:uid="{F0C2E13E-DCF5-4355-9600-CDF88738D43E}"/>
    <cellStyle name="Normal 8 3 8 2" xfId="2802" xr:uid="{F8C6E239-115E-4E16-A907-10757DA6D8CB}"/>
    <cellStyle name="Normal 8 3 8 3" xfId="2803" xr:uid="{8473E0BD-7AC9-48F4-8D02-3C44BBA048BA}"/>
    <cellStyle name="Normal 8 3 8 4" xfId="2804" xr:uid="{8A1978FE-B1C9-410C-9AA5-086AB4649D8F}"/>
    <cellStyle name="Normal 8 3 9" xfId="2805" xr:uid="{197DBDCF-08AE-47CD-934D-D4E7C57E7DD5}"/>
    <cellStyle name="Normal 8 4" xfId="159" xr:uid="{88AC1A3B-6A0A-48BD-B4E0-23E9430BA32D}"/>
    <cellStyle name="Normal 8 4 10" xfId="2806" xr:uid="{9432FF94-0CEA-42EE-A37A-A58DED987022}"/>
    <cellStyle name="Normal 8 4 11" xfId="2807" xr:uid="{6092B248-B98C-4110-9994-05F51E30EB09}"/>
    <cellStyle name="Normal 8 4 2" xfId="160" xr:uid="{EF91F8FA-A2D7-4E53-B214-A5340E15A917}"/>
    <cellStyle name="Normal 8 4 2 2" xfId="2808" xr:uid="{B58B3FB8-840C-4B71-9244-17A46C56F722}"/>
    <cellStyle name="Normal 8 4 2 2 2" xfId="2809" xr:uid="{3F820221-8C1F-43F2-BE57-F5A7BC20E137}"/>
    <cellStyle name="Normal 8 4 2 2 2 2" xfId="2810" xr:uid="{AB4BA544-AE75-4D68-A11A-3D1342804B3B}"/>
    <cellStyle name="Normal 8 4 2 2 2 2 2" xfId="2811" xr:uid="{F33DFBC0-19A7-4558-BAAB-16D6FDE9551F}"/>
    <cellStyle name="Normal 8 4 2 2 2 2 3" xfId="2812" xr:uid="{3D376FBB-EE5B-43C5-9DB2-157968AE45DE}"/>
    <cellStyle name="Normal 8 4 2 2 2 2 4" xfId="2813" xr:uid="{D5CF5EAE-9E73-4743-B4FC-334B9EA1A013}"/>
    <cellStyle name="Normal 8 4 2 2 2 3" xfId="2814" xr:uid="{50D8C5B6-0B8B-423F-B883-8C7CB93F3F70}"/>
    <cellStyle name="Normal 8 4 2 2 2 3 2" xfId="2815" xr:uid="{52D0A9A1-81C3-4191-8379-60C904404C40}"/>
    <cellStyle name="Normal 8 4 2 2 2 3 3" xfId="2816" xr:uid="{803D4059-F3FE-410F-8248-C7FA46A09F22}"/>
    <cellStyle name="Normal 8 4 2 2 2 3 4" xfId="2817" xr:uid="{A4DAE72D-CD5F-41F9-AA31-84AE19C62D7E}"/>
    <cellStyle name="Normal 8 4 2 2 2 4" xfId="2818" xr:uid="{215CADBC-D2D1-4C89-ABAB-A6AE5C2F561B}"/>
    <cellStyle name="Normal 8 4 2 2 2 5" xfId="2819" xr:uid="{82025907-4788-4DC4-8BC8-BB21F4280E7D}"/>
    <cellStyle name="Normal 8 4 2 2 2 6" xfId="2820" xr:uid="{81263051-B6C3-401A-9635-EDD9128B30FC}"/>
    <cellStyle name="Normal 8 4 2 2 3" xfId="2821" xr:uid="{E0BFD0E8-7DEE-4ECA-848A-CD2CC5C0E5D0}"/>
    <cellStyle name="Normal 8 4 2 2 3 2" xfId="2822" xr:uid="{856D7C1C-05ED-4A94-8523-66D4D6EB373B}"/>
    <cellStyle name="Normal 8 4 2 2 3 2 2" xfId="2823" xr:uid="{DAA4DD6D-70F7-46A9-A485-EC49EAB90478}"/>
    <cellStyle name="Normal 8 4 2 2 3 2 3" xfId="2824" xr:uid="{17CF29AB-8AB7-4F99-9933-8EDFD293E90C}"/>
    <cellStyle name="Normal 8 4 2 2 3 2 4" xfId="2825" xr:uid="{F5C033F5-38C3-4724-9085-704FA186C146}"/>
    <cellStyle name="Normal 8 4 2 2 3 3" xfId="2826" xr:uid="{1F7CB291-C2BB-406F-9F88-9735E1905264}"/>
    <cellStyle name="Normal 8 4 2 2 3 4" xfId="2827" xr:uid="{F1F0EBE9-7316-4CCE-9465-1897D6E8270D}"/>
    <cellStyle name="Normal 8 4 2 2 3 5" xfId="2828" xr:uid="{28B953FE-7FDF-48EF-A131-0C6A0CB0758F}"/>
    <cellStyle name="Normal 8 4 2 2 4" xfId="2829" xr:uid="{8A3BD2B8-51AD-4313-9D6F-F41DFDC46C4F}"/>
    <cellStyle name="Normal 8 4 2 2 4 2" xfId="2830" xr:uid="{104011F0-A38A-48D1-8FF9-ED47EF51FF22}"/>
    <cellStyle name="Normal 8 4 2 2 4 3" xfId="2831" xr:uid="{6472E9E7-67A6-4740-A138-37541257747F}"/>
    <cellStyle name="Normal 8 4 2 2 4 4" xfId="2832" xr:uid="{DDC92894-21C6-4FBF-A9A2-4001F5583AFB}"/>
    <cellStyle name="Normal 8 4 2 2 5" xfId="2833" xr:uid="{3474F1FC-B602-4F84-886F-EDC663931BF7}"/>
    <cellStyle name="Normal 8 4 2 2 5 2" xfId="2834" xr:uid="{3E5600E7-A954-4EED-A236-28FEFF921C24}"/>
    <cellStyle name="Normal 8 4 2 2 5 3" xfId="2835" xr:uid="{9763AEBA-97C7-4382-8A13-7EB3382D7BB0}"/>
    <cellStyle name="Normal 8 4 2 2 5 4" xfId="2836" xr:uid="{C4A68BD4-BF02-461C-BBA7-6A22B59362DE}"/>
    <cellStyle name="Normal 8 4 2 2 6" xfId="2837" xr:uid="{2DE8E106-D64E-4DC0-BC63-25BB3DC43762}"/>
    <cellStyle name="Normal 8 4 2 2 7" xfId="2838" xr:uid="{3816251A-2DB8-4ED4-8D2A-7649935D6F77}"/>
    <cellStyle name="Normal 8 4 2 2 8" xfId="2839" xr:uid="{8A7F41FC-C383-4D3C-9E84-BB03B1AD5662}"/>
    <cellStyle name="Normal 8 4 2 3" xfId="2840" xr:uid="{E1277A60-F9E3-413B-9982-0F7676172D3E}"/>
    <cellStyle name="Normal 8 4 2 3 2" xfId="2841" xr:uid="{AC686943-48DC-4536-841E-674B632050B0}"/>
    <cellStyle name="Normal 8 4 2 3 2 2" xfId="2842" xr:uid="{38389504-4D8F-45BF-827C-8669C3B69A67}"/>
    <cellStyle name="Normal 8 4 2 3 2 3" xfId="2843" xr:uid="{F2003C42-3BF3-4B80-A958-253A12B86E56}"/>
    <cellStyle name="Normal 8 4 2 3 2 4" xfId="2844" xr:uid="{B782BBD2-90A6-4BDA-B2A9-15F2EC6442C6}"/>
    <cellStyle name="Normal 8 4 2 3 3" xfId="2845" xr:uid="{C496168F-9DFD-4E94-9B08-3CD9C2B45F51}"/>
    <cellStyle name="Normal 8 4 2 3 3 2" xfId="2846" xr:uid="{D10C4126-932A-4278-BAC2-56BF36BA015B}"/>
    <cellStyle name="Normal 8 4 2 3 3 3" xfId="2847" xr:uid="{AF399F45-9509-4FE7-8ED0-0E8FE89A311D}"/>
    <cellStyle name="Normal 8 4 2 3 3 4" xfId="2848" xr:uid="{86BC900B-1792-4670-A864-B494D74BFD4E}"/>
    <cellStyle name="Normal 8 4 2 3 4" xfId="2849" xr:uid="{0150FC98-1185-46E5-8E96-EF963012A93E}"/>
    <cellStyle name="Normal 8 4 2 3 5" xfId="2850" xr:uid="{1AD85E38-18CC-4BE7-AA76-CF90F0C8D5F2}"/>
    <cellStyle name="Normal 8 4 2 3 6" xfId="2851" xr:uid="{DF323EF0-B424-42DC-8460-4E09290B9872}"/>
    <cellStyle name="Normal 8 4 2 4" xfId="2852" xr:uid="{687C73A3-F111-437D-BB5D-A4EE3895AA14}"/>
    <cellStyle name="Normal 8 4 2 4 2" xfId="2853" xr:uid="{2D2F1C59-7651-45EB-B452-15EF103159B4}"/>
    <cellStyle name="Normal 8 4 2 4 2 2" xfId="2854" xr:uid="{38CEE5F9-FABE-4356-B65B-1145DDBCF614}"/>
    <cellStyle name="Normal 8 4 2 4 2 3" xfId="2855" xr:uid="{6DB3532A-A4B3-4ED8-9C46-56014CA83DB9}"/>
    <cellStyle name="Normal 8 4 2 4 2 4" xfId="2856" xr:uid="{16CDD35E-AC15-4E34-8613-A1AFA3A27FA7}"/>
    <cellStyle name="Normal 8 4 2 4 3" xfId="2857" xr:uid="{DEEA3CB8-5537-41CC-9285-14324A014AC4}"/>
    <cellStyle name="Normal 8 4 2 4 4" xfId="2858" xr:uid="{7D2EC128-4FBA-46BD-8CAF-C2478BAAF4E9}"/>
    <cellStyle name="Normal 8 4 2 4 5" xfId="2859" xr:uid="{DC007881-F3AB-42D7-899A-27736324EA59}"/>
    <cellStyle name="Normal 8 4 2 5" xfId="2860" xr:uid="{7FC7750B-1577-41B5-9726-6ADEC2B0F1B5}"/>
    <cellStyle name="Normal 8 4 2 5 2" xfId="2861" xr:uid="{0E9F86F8-4D87-40A7-8636-A3F326A29327}"/>
    <cellStyle name="Normal 8 4 2 5 3" xfId="2862" xr:uid="{C76E71AC-87AC-4BD0-943A-F137E5A5578E}"/>
    <cellStyle name="Normal 8 4 2 5 4" xfId="2863" xr:uid="{A180F663-2522-4B87-85A2-11AE14E97385}"/>
    <cellStyle name="Normal 8 4 2 6" xfId="2864" xr:uid="{E60F80DD-8DEC-41B2-AD10-7A1CA25196BD}"/>
    <cellStyle name="Normal 8 4 2 6 2" xfId="2865" xr:uid="{3E96D54C-105D-4B27-922C-9457A7FF992D}"/>
    <cellStyle name="Normal 8 4 2 6 3" xfId="2866" xr:uid="{78F45028-F309-48B8-A1C6-B68AF6302ED2}"/>
    <cellStyle name="Normal 8 4 2 6 4" xfId="2867" xr:uid="{646BB999-7EB5-45DE-ACD5-D19267F92796}"/>
    <cellStyle name="Normal 8 4 2 7" xfId="2868" xr:uid="{EBDE53B3-648E-4F12-9423-9C3EAE0BAC1C}"/>
    <cellStyle name="Normal 8 4 2 8" xfId="2869" xr:uid="{ACB1A18F-934F-4E3D-96EA-50F551A02EB4}"/>
    <cellStyle name="Normal 8 4 2 9" xfId="2870" xr:uid="{9F4B45BC-D176-4B99-9109-E6424E1FE665}"/>
    <cellStyle name="Normal 8 4 3" xfId="2871" xr:uid="{1A647109-F77B-45E2-9804-27F64EE31552}"/>
    <cellStyle name="Normal 8 4 3 2" xfId="2872" xr:uid="{EFF78012-297A-4B59-8013-7E8D2AF251FD}"/>
    <cellStyle name="Normal 8 4 3 2 2" xfId="2873" xr:uid="{6E1D53A9-2120-4036-9DA7-3E3AD3297660}"/>
    <cellStyle name="Normal 8 4 3 2 2 2" xfId="2874" xr:uid="{E066A9DE-8B49-4961-8286-3FC67B87D570}"/>
    <cellStyle name="Normal 8 4 3 2 2 2 2" xfId="4184" xr:uid="{A5E56644-CDF3-4E9C-854D-E13DA259C154}"/>
    <cellStyle name="Normal 8 4 3 2 2 3" xfId="2875" xr:uid="{933916F6-98F1-467E-B2E7-E299EC829873}"/>
    <cellStyle name="Normal 8 4 3 2 2 4" xfId="2876" xr:uid="{1746BFDB-3AF6-458D-8780-87D3DE9589BB}"/>
    <cellStyle name="Normal 8 4 3 2 3" xfId="2877" xr:uid="{518F3E86-314C-41F6-8ED8-5971929DA3EF}"/>
    <cellStyle name="Normal 8 4 3 2 3 2" xfId="2878" xr:uid="{3455C751-ADD8-4966-99C7-F52543536881}"/>
    <cellStyle name="Normal 8 4 3 2 3 3" xfId="2879" xr:uid="{23CBE61C-F3C6-42EC-8021-C883F42514E1}"/>
    <cellStyle name="Normal 8 4 3 2 3 4" xfId="2880" xr:uid="{0287A606-8664-436C-B723-AF7333686F53}"/>
    <cellStyle name="Normal 8 4 3 2 4" xfId="2881" xr:uid="{A775B2FC-B537-4A50-82A4-F481DC01490E}"/>
    <cellStyle name="Normal 8 4 3 2 5" xfId="2882" xr:uid="{E37ACEC2-3D13-42CE-8E3A-4F475A1F0380}"/>
    <cellStyle name="Normal 8 4 3 2 6" xfId="2883" xr:uid="{A908FEDD-558F-4DAF-9DDB-4F9E1BB5156E}"/>
    <cellStyle name="Normal 8 4 3 3" xfId="2884" xr:uid="{4C3C3987-B4E8-46BA-A532-303C9A39F1F6}"/>
    <cellStyle name="Normal 8 4 3 3 2" xfId="2885" xr:uid="{105E0A4C-0DE6-487F-BE99-E69CD65EFBA7}"/>
    <cellStyle name="Normal 8 4 3 3 2 2" xfId="2886" xr:uid="{9584EB38-A68C-4440-A196-DF28EB7E8553}"/>
    <cellStyle name="Normal 8 4 3 3 2 3" xfId="2887" xr:uid="{B9F8B9BF-FF31-4A03-BCA3-7327755D8E03}"/>
    <cellStyle name="Normal 8 4 3 3 2 4" xfId="2888" xr:uid="{FBDD63BA-438D-4CDD-88D6-8BF90FCCD0AA}"/>
    <cellStyle name="Normal 8 4 3 3 3" xfId="2889" xr:uid="{E507DCB4-9F8C-4281-957B-D1A6EAAA80A3}"/>
    <cellStyle name="Normal 8 4 3 3 4" xfId="2890" xr:uid="{B1346CD0-BBB3-45BC-A7A1-691A3F98BDB8}"/>
    <cellStyle name="Normal 8 4 3 3 5" xfId="2891" xr:uid="{444D7080-6468-4F38-8CDF-B09E83C00E23}"/>
    <cellStyle name="Normal 8 4 3 4" xfId="2892" xr:uid="{0A511747-32A6-4544-A341-8C4512F713C2}"/>
    <cellStyle name="Normal 8 4 3 4 2" xfId="2893" xr:uid="{30595347-E5A3-461E-81BC-20B92EFCF557}"/>
    <cellStyle name="Normal 8 4 3 4 3" xfId="2894" xr:uid="{C4BB162A-8411-4386-9986-C89244857928}"/>
    <cellStyle name="Normal 8 4 3 4 4" xfId="2895" xr:uid="{EF39A13B-D420-4EFD-87DC-DBD50D518EF7}"/>
    <cellStyle name="Normal 8 4 3 5" xfId="2896" xr:uid="{00B33B02-96C8-4976-829D-27EADCC4D6FE}"/>
    <cellStyle name="Normal 8 4 3 5 2" xfId="2897" xr:uid="{47BCF95B-CA4F-4788-8A27-90519692A680}"/>
    <cellStyle name="Normal 8 4 3 5 3" xfId="2898" xr:uid="{69EF73A1-2C28-428D-81B2-5EF63FC45F9D}"/>
    <cellStyle name="Normal 8 4 3 5 4" xfId="2899" xr:uid="{D7793881-F8AD-4EB3-AE41-CCC90D775850}"/>
    <cellStyle name="Normal 8 4 3 6" xfId="2900" xr:uid="{EEE2B4E2-8B2E-4EE9-8BB6-E015B1726B96}"/>
    <cellStyle name="Normal 8 4 3 7" xfId="2901" xr:uid="{6AC4C6B5-FF13-49D7-A243-8DAD51C19258}"/>
    <cellStyle name="Normal 8 4 3 8" xfId="2902" xr:uid="{944837F4-2AD8-4740-9672-95FBFCC8AE1D}"/>
    <cellStyle name="Normal 8 4 4" xfId="2903" xr:uid="{74D435CF-104B-4341-908D-67033B962D16}"/>
    <cellStyle name="Normal 8 4 4 2" xfId="2904" xr:uid="{E0DEC297-CB34-48C8-BDC1-A241EF4DEC30}"/>
    <cellStyle name="Normal 8 4 4 2 2" xfId="2905" xr:uid="{B1CB2632-9753-45B4-83F8-06A43455C6B9}"/>
    <cellStyle name="Normal 8 4 4 2 2 2" xfId="2906" xr:uid="{B5F5095C-C8F8-43E5-8749-776D3465C2D1}"/>
    <cellStyle name="Normal 8 4 4 2 2 3" xfId="2907" xr:uid="{2D4E39FE-005E-41AF-8CEE-FE0E0E27CF36}"/>
    <cellStyle name="Normal 8 4 4 2 2 4" xfId="2908" xr:uid="{CBB7B7E9-CB13-4706-8BBD-5ADD55D594BD}"/>
    <cellStyle name="Normal 8 4 4 2 3" xfId="2909" xr:uid="{8619132A-0497-478B-AD92-D4D506595F11}"/>
    <cellStyle name="Normal 8 4 4 2 4" xfId="2910" xr:uid="{FC4F77B2-B239-47F2-8CF4-2877D985A97A}"/>
    <cellStyle name="Normal 8 4 4 2 5" xfId="2911" xr:uid="{DB502BF8-CA49-4295-9140-3E543D793248}"/>
    <cellStyle name="Normal 8 4 4 3" xfId="2912" xr:uid="{ADE46035-AB8F-4439-AE30-5C205B77A28A}"/>
    <cellStyle name="Normal 8 4 4 3 2" xfId="2913" xr:uid="{5BFA132B-46C3-476D-A7B7-7215F995D0CB}"/>
    <cellStyle name="Normal 8 4 4 3 3" xfId="2914" xr:uid="{931E1C90-0764-47F8-BC75-E656E6F2F5BA}"/>
    <cellStyle name="Normal 8 4 4 3 4" xfId="2915" xr:uid="{718A5646-9701-42C9-8804-C368396DCD85}"/>
    <cellStyle name="Normal 8 4 4 4" xfId="2916" xr:uid="{15A388F3-CDCA-41B6-A3E1-B3F8F1D4553F}"/>
    <cellStyle name="Normal 8 4 4 4 2" xfId="2917" xr:uid="{3EE126A3-5E76-4F64-B330-57FFA1D57A25}"/>
    <cellStyle name="Normal 8 4 4 4 3" xfId="2918" xr:uid="{1361BEAA-E92A-455D-80AE-4E79B53DD47C}"/>
    <cellStyle name="Normal 8 4 4 4 4" xfId="2919" xr:uid="{3236A1DF-1689-4E0D-995A-DEDFC3547794}"/>
    <cellStyle name="Normal 8 4 4 5" xfId="2920" xr:uid="{48031384-6EF2-494D-8342-536882BC3F79}"/>
    <cellStyle name="Normal 8 4 4 6" xfId="2921" xr:uid="{3BE9FA09-BE0C-43C6-99CB-26BCED13C24C}"/>
    <cellStyle name="Normal 8 4 4 7" xfId="2922" xr:uid="{E1CFE9E3-743A-4A24-9A52-C132CA5294B0}"/>
    <cellStyle name="Normal 8 4 5" xfId="2923" xr:uid="{E9FDDF4C-5FE2-4C8B-B1CE-B51F7C7920DC}"/>
    <cellStyle name="Normal 8 4 5 2" xfId="2924" xr:uid="{D3E70E3A-5690-4B0A-B616-6E907B5CB2AA}"/>
    <cellStyle name="Normal 8 4 5 2 2" xfId="2925" xr:uid="{E68F03A4-B0E6-474D-BAC2-5211581FC343}"/>
    <cellStyle name="Normal 8 4 5 2 3" xfId="2926" xr:uid="{D2E68504-4C37-4493-93DE-F92166068EFA}"/>
    <cellStyle name="Normal 8 4 5 2 4" xfId="2927" xr:uid="{A78ACC7B-9466-4FDE-B483-3A20A46E5649}"/>
    <cellStyle name="Normal 8 4 5 3" xfId="2928" xr:uid="{8CD27FEF-49D0-4FA6-B7CA-EA4A93AA15CD}"/>
    <cellStyle name="Normal 8 4 5 3 2" xfId="2929" xr:uid="{7B9A3F77-687F-42F8-B424-5A552EAC9A4C}"/>
    <cellStyle name="Normal 8 4 5 3 3" xfId="2930" xr:uid="{8B2060CF-A09E-4E56-8DFF-02144B7C0D6E}"/>
    <cellStyle name="Normal 8 4 5 3 4" xfId="2931" xr:uid="{FF2FF4EF-B0C4-4F0A-BFC2-B8C889FAC27D}"/>
    <cellStyle name="Normal 8 4 5 4" xfId="2932" xr:uid="{30FB9404-8E66-476B-89EE-5751A9B98BCA}"/>
    <cellStyle name="Normal 8 4 5 5" xfId="2933" xr:uid="{03C2954C-F3F6-441B-A715-A0E1FD26C7E1}"/>
    <cellStyle name="Normal 8 4 5 6" xfId="2934" xr:uid="{FCBD6975-AF9E-4D72-B5A5-C0EA9D6BDB5B}"/>
    <cellStyle name="Normal 8 4 6" xfId="2935" xr:uid="{143B7EE6-8ACA-4186-8783-FFC86C9EDE8A}"/>
    <cellStyle name="Normal 8 4 6 2" xfId="2936" xr:uid="{6538F153-2069-4EF9-B47F-9C15D258C8A1}"/>
    <cellStyle name="Normal 8 4 6 2 2" xfId="2937" xr:uid="{991175D0-AF14-4888-8825-A1BEF615F3C4}"/>
    <cellStyle name="Normal 8 4 6 2 3" xfId="2938" xr:uid="{258CE2AA-CA5D-4186-A765-3A3223629521}"/>
    <cellStyle name="Normal 8 4 6 2 4" xfId="2939" xr:uid="{DB834FF1-952E-408D-96A1-121D823D4A82}"/>
    <cellStyle name="Normal 8 4 6 3" xfId="2940" xr:uid="{26D5E5FD-B7B1-48F7-BE7A-2A2A8CB4038A}"/>
    <cellStyle name="Normal 8 4 6 4" xfId="2941" xr:uid="{D4A2FFE2-C862-4DF9-BB38-CA1F65F79982}"/>
    <cellStyle name="Normal 8 4 6 5" xfId="2942" xr:uid="{07014E7B-EB9D-4B4A-B10F-64033AF3D937}"/>
    <cellStyle name="Normal 8 4 7" xfId="2943" xr:uid="{5E9064AF-9809-494F-94F1-92F5D06B9BCD}"/>
    <cellStyle name="Normal 8 4 7 2" xfId="2944" xr:uid="{0B7188D4-15DC-4F0F-977D-3DE3645783BB}"/>
    <cellStyle name="Normal 8 4 7 3" xfId="2945" xr:uid="{8E62892E-F14C-46CE-B5C4-6C3B0242E0A7}"/>
    <cellStyle name="Normal 8 4 7 4" xfId="2946" xr:uid="{1A56CC45-55A6-43C6-9C66-A1A4D0D3FFD5}"/>
    <cellStyle name="Normal 8 4 8" xfId="2947" xr:uid="{97A23546-DDD3-4273-B418-39EDD63963D7}"/>
    <cellStyle name="Normal 8 4 8 2" xfId="2948" xr:uid="{49A38912-79D4-4964-94DC-9200B710DFD3}"/>
    <cellStyle name="Normal 8 4 8 3" xfId="2949" xr:uid="{02EABC09-25A9-41FE-BE63-4FBBB06A93A1}"/>
    <cellStyle name="Normal 8 4 8 4" xfId="2950" xr:uid="{0724FF56-E537-46DB-ABC8-4E5AC71505EA}"/>
    <cellStyle name="Normal 8 4 9" xfId="2951" xr:uid="{000C3BE6-FB43-4151-8061-3F8E4DB97D39}"/>
    <cellStyle name="Normal 8 5" xfId="161" xr:uid="{3017CB29-B267-4791-9EC9-F77F6A30FED4}"/>
    <cellStyle name="Normal 8 5 2" xfId="162" xr:uid="{58E53E8B-49FB-460A-AA2C-E316091408A3}"/>
    <cellStyle name="Normal 8 5 2 2" xfId="2952" xr:uid="{377AFCCC-5061-44FC-B076-595DB90FA931}"/>
    <cellStyle name="Normal 8 5 2 2 2" xfId="2953" xr:uid="{B5F832C4-030C-489A-BD29-1FF51D7999C8}"/>
    <cellStyle name="Normal 8 5 2 2 2 2" xfId="2954" xr:uid="{C9798E1A-900C-4A48-A567-E1FF781EF5F2}"/>
    <cellStyle name="Normal 8 5 2 2 2 3" xfId="2955" xr:uid="{02292F1B-0ECF-4DFF-AEB2-B75118907A9B}"/>
    <cellStyle name="Normal 8 5 2 2 2 4" xfId="2956" xr:uid="{FECAF803-238C-4FC6-ADF2-011DCFC5CA40}"/>
    <cellStyle name="Normal 8 5 2 2 3" xfId="2957" xr:uid="{1C7A1C6B-60E8-47F3-B775-CA853567CDF8}"/>
    <cellStyle name="Normal 8 5 2 2 3 2" xfId="2958" xr:uid="{0F73FAD4-41BC-4007-AED5-9C3F68290135}"/>
    <cellStyle name="Normal 8 5 2 2 3 3" xfId="2959" xr:uid="{9EC2042F-AF88-4948-9D10-DA553A894F21}"/>
    <cellStyle name="Normal 8 5 2 2 3 4" xfId="2960" xr:uid="{2F984AE6-8BD9-458E-A708-0EF76ED566B1}"/>
    <cellStyle name="Normal 8 5 2 2 4" xfId="2961" xr:uid="{6B118E5F-9CCB-4491-9518-8AEE2829933F}"/>
    <cellStyle name="Normal 8 5 2 2 5" xfId="2962" xr:uid="{09D55BEC-0D2F-40EB-B358-81C4CBEB4C6B}"/>
    <cellStyle name="Normal 8 5 2 2 6" xfId="2963" xr:uid="{EE7FC81C-977E-4B4D-958F-E61D668FFC9A}"/>
    <cellStyle name="Normal 8 5 2 3" xfId="2964" xr:uid="{8B591734-8546-49C2-9E03-BEA4F1968C07}"/>
    <cellStyle name="Normal 8 5 2 3 2" xfId="2965" xr:uid="{9F96DB21-4E39-4B99-BD24-203DD23D6F74}"/>
    <cellStyle name="Normal 8 5 2 3 2 2" xfId="2966" xr:uid="{C7DC1D80-A893-4ABF-9D21-5DFDA4E8E909}"/>
    <cellStyle name="Normal 8 5 2 3 2 3" xfId="2967" xr:uid="{FD86F734-7BEB-4424-B32D-F8BEFD744A84}"/>
    <cellStyle name="Normal 8 5 2 3 2 4" xfId="2968" xr:uid="{B1268B53-F73B-4B60-A0C9-8AA359D1BE98}"/>
    <cellStyle name="Normal 8 5 2 3 3" xfId="2969" xr:uid="{1C1BAB11-C46C-4C0D-90A2-1635EA801D78}"/>
    <cellStyle name="Normal 8 5 2 3 4" xfId="2970" xr:uid="{618CC249-76D2-40A0-BBFC-B25732AA2C7F}"/>
    <cellStyle name="Normal 8 5 2 3 5" xfId="2971" xr:uid="{9B0CBD1C-02A3-4BE4-97DC-B22FAEFB64D9}"/>
    <cellStyle name="Normal 8 5 2 4" xfId="2972" xr:uid="{6F5B54BB-58DE-4F76-A6C5-45A4BDAF4F09}"/>
    <cellStyle name="Normal 8 5 2 4 2" xfId="2973" xr:uid="{062D2C64-1522-43AE-BFF9-A3DC977D1315}"/>
    <cellStyle name="Normal 8 5 2 4 3" xfId="2974" xr:uid="{C99A360F-2F66-4D06-9100-E463D491055A}"/>
    <cellStyle name="Normal 8 5 2 4 4" xfId="2975" xr:uid="{B3A5E995-BEFC-41CA-B690-4355101DAB95}"/>
    <cellStyle name="Normal 8 5 2 5" xfId="2976" xr:uid="{492A2B11-3C17-4FD2-B2DE-8E95826E482B}"/>
    <cellStyle name="Normal 8 5 2 5 2" xfId="2977" xr:uid="{EB22478A-5936-406C-A10A-0184D265FAD6}"/>
    <cellStyle name="Normal 8 5 2 5 3" xfId="2978" xr:uid="{3247304E-F2E3-47FD-9E39-6461F725F936}"/>
    <cellStyle name="Normal 8 5 2 5 4" xfId="2979" xr:uid="{03445F43-A435-45F0-94D1-B0F726E15FE8}"/>
    <cellStyle name="Normal 8 5 2 6" xfId="2980" xr:uid="{E9B297D6-C8BD-4968-A52A-D2964C5E378D}"/>
    <cellStyle name="Normal 8 5 2 7" xfId="2981" xr:uid="{F319CBB2-56A5-417B-80C1-D7BF09673ADF}"/>
    <cellStyle name="Normal 8 5 2 8" xfId="2982" xr:uid="{D4EE93FF-6F55-44DF-ADF1-069DCD4D560F}"/>
    <cellStyle name="Normal 8 5 3" xfId="2983" xr:uid="{DA2CDCA0-8C63-425C-850D-DACFF02CEF52}"/>
    <cellStyle name="Normal 8 5 3 2" xfId="2984" xr:uid="{F375FED9-59BB-4F7D-8FC6-E46D51AA8D59}"/>
    <cellStyle name="Normal 8 5 3 2 2" xfId="2985" xr:uid="{C38E4A38-ECC3-4E6E-8B9C-AB003F748AC5}"/>
    <cellStyle name="Normal 8 5 3 2 3" xfId="2986" xr:uid="{BD429596-7280-46F6-AE67-6CB998169E2C}"/>
    <cellStyle name="Normal 8 5 3 2 4" xfId="2987" xr:uid="{BC867A12-EC5B-48BC-ACFC-B8B4AB5F7CC6}"/>
    <cellStyle name="Normal 8 5 3 3" xfId="2988" xr:uid="{72EAAE73-7C77-4F5E-B681-471A816554FE}"/>
    <cellStyle name="Normal 8 5 3 3 2" xfId="2989" xr:uid="{CC4BB859-ED63-469E-8028-B30DB044C79A}"/>
    <cellStyle name="Normal 8 5 3 3 3" xfId="2990" xr:uid="{C47F24BD-DD62-4D09-914A-B0CD581E85CA}"/>
    <cellStyle name="Normal 8 5 3 3 4" xfId="2991" xr:uid="{7B0389A8-63E0-4AC9-BD12-9CD324F37D50}"/>
    <cellStyle name="Normal 8 5 3 4" xfId="2992" xr:uid="{2B828424-6EFE-4DFA-86E3-6F33B85DCF6B}"/>
    <cellStyle name="Normal 8 5 3 5" xfId="2993" xr:uid="{D68DA61E-7484-485D-94A6-E80D680A7CEA}"/>
    <cellStyle name="Normal 8 5 3 6" xfId="2994" xr:uid="{C6E6E4F1-1684-45E3-9E52-CD7CD37873F7}"/>
    <cellStyle name="Normal 8 5 4" xfId="2995" xr:uid="{4712AA57-9D68-451C-8010-AA2B7C5FC61C}"/>
    <cellStyle name="Normal 8 5 4 2" xfId="2996" xr:uid="{CEB919AB-A15C-454F-87CE-A9D8F879DC76}"/>
    <cellStyle name="Normal 8 5 4 2 2" xfId="2997" xr:uid="{181890F7-8C63-4CDC-A5F6-321843DA2D5C}"/>
    <cellStyle name="Normal 8 5 4 2 3" xfId="2998" xr:uid="{8C130F87-0CF7-494F-923A-7316BF2B3B61}"/>
    <cellStyle name="Normal 8 5 4 2 4" xfId="2999" xr:uid="{F60B8BA0-0F4D-44F0-9C47-21A307DD4498}"/>
    <cellStyle name="Normal 8 5 4 3" xfId="3000" xr:uid="{CD2C0917-7EF6-4E0E-84F0-5C990309EDE1}"/>
    <cellStyle name="Normal 8 5 4 4" xfId="3001" xr:uid="{FC3FC905-8D1B-4181-B529-AAE4995CD90A}"/>
    <cellStyle name="Normal 8 5 4 5" xfId="3002" xr:uid="{BC6EE0D8-6D49-4724-B8D0-78FC97FD35A6}"/>
    <cellStyle name="Normal 8 5 5" xfId="3003" xr:uid="{4D7959F8-336A-42D2-ABFE-A3BCB16E7A69}"/>
    <cellStyle name="Normal 8 5 5 2" xfId="3004" xr:uid="{A7C10461-65F1-4E93-AFB4-D70F2EFD166C}"/>
    <cellStyle name="Normal 8 5 5 3" xfId="3005" xr:uid="{6103E573-8419-4882-8C4E-7FDD8A2119E3}"/>
    <cellStyle name="Normal 8 5 5 4" xfId="3006" xr:uid="{8118DDF0-BAFF-4A79-8C24-7FC5C0F96D42}"/>
    <cellStyle name="Normal 8 5 6" xfId="3007" xr:uid="{72BC712B-8D1E-4DFF-95EB-76548EE836C6}"/>
    <cellStyle name="Normal 8 5 6 2" xfId="3008" xr:uid="{5B8D37BB-3A4C-41B6-97BB-DDD33B9A8DF0}"/>
    <cellStyle name="Normal 8 5 6 3" xfId="3009" xr:uid="{DA714483-67EF-45EC-A124-885EC3377095}"/>
    <cellStyle name="Normal 8 5 6 4" xfId="3010" xr:uid="{4ACB4681-0178-4EFD-BF0F-08AD25A1CB98}"/>
    <cellStyle name="Normal 8 5 7" xfId="3011" xr:uid="{A0AB0766-83BB-4F91-BF62-11EB48B80272}"/>
    <cellStyle name="Normal 8 5 8" xfId="3012" xr:uid="{6DA03609-FDDB-4506-9326-B0B3C8C32471}"/>
    <cellStyle name="Normal 8 5 9" xfId="3013" xr:uid="{ED842993-7F77-47B6-848A-EEAEB63A6997}"/>
    <cellStyle name="Normal 8 6" xfId="163" xr:uid="{BB34AF40-5A83-4027-AD87-7177F8E31EA7}"/>
    <cellStyle name="Normal 8 6 2" xfId="3014" xr:uid="{0783507A-71D0-4B96-83FA-2E328842CE71}"/>
    <cellStyle name="Normal 8 6 2 2" xfId="3015" xr:uid="{762493D3-F4B9-491F-9018-B32FEB5C80DB}"/>
    <cellStyle name="Normal 8 6 2 2 2" xfId="3016" xr:uid="{2D60A850-4FC9-45F5-AFC3-3098D81C649A}"/>
    <cellStyle name="Normal 8 6 2 2 2 2" xfId="4185" xr:uid="{5E3056B1-DCF6-4DE4-B931-64D3B0D48688}"/>
    <cellStyle name="Normal 8 6 2 2 3" xfId="3017" xr:uid="{0F73A305-6D0E-44F0-8503-D00B71B48FAE}"/>
    <cellStyle name="Normal 8 6 2 2 4" xfId="3018" xr:uid="{B883C766-C8CF-4338-9B46-5772789844F5}"/>
    <cellStyle name="Normal 8 6 2 3" xfId="3019" xr:uid="{DBDA0461-CD28-45B7-A033-05E3E1B7710C}"/>
    <cellStyle name="Normal 8 6 2 3 2" xfId="3020" xr:uid="{F22F659B-4BF8-4F23-8703-237AF3853F56}"/>
    <cellStyle name="Normal 8 6 2 3 3" xfId="3021" xr:uid="{25D07B6E-A019-4FF9-BD56-784B75C3BBEC}"/>
    <cellStyle name="Normal 8 6 2 3 4" xfId="3022" xr:uid="{E8FFD10A-2DC6-487E-A2F8-89EB463D2CD3}"/>
    <cellStyle name="Normal 8 6 2 4" xfId="3023" xr:uid="{80C72D33-2F5A-403F-B15E-15B4648B944D}"/>
    <cellStyle name="Normal 8 6 2 5" xfId="3024" xr:uid="{453EA20B-1942-4C1B-BCD7-E6DE193BF42A}"/>
    <cellStyle name="Normal 8 6 2 6" xfId="3025" xr:uid="{549688E8-9EEE-447F-A0DC-1C662278CCB8}"/>
    <cellStyle name="Normal 8 6 3" xfId="3026" xr:uid="{3EC9C821-0128-4D9D-9F9A-7ED90E448E33}"/>
    <cellStyle name="Normal 8 6 3 2" xfId="3027" xr:uid="{78CD920D-2EF5-45E9-B7C7-6007999A7315}"/>
    <cellStyle name="Normal 8 6 3 2 2" xfId="3028" xr:uid="{1C0E1D7F-4D37-44D0-8C9F-4B14AF8BC247}"/>
    <cellStyle name="Normal 8 6 3 2 3" xfId="3029" xr:uid="{5C685A57-596B-4C00-8BC4-3E665E3F1DBC}"/>
    <cellStyle name="Normal 8 6 3 2 4" xfId="3030" xr:uid="{15E52A03-54B7-45CC-87BC-C8316F08D46D}"/>
    <cellStyle name="Normal 8 6 3 3" xfId="3031" xr:uid="{28348B8D-2C88-44D5-A633-F8DFCCE27274}"/>
    <cellStyle name="Normal 8 6 3 4" xfId="3032" xr:uid="{B083C75D-CEC6-47F8-85C4-055DE522029D}"/>
    <cellStyle name="Normal 8 6 3 5" xfId="3033" xr:uid="{1DC96C1D-49E8-4AC7-A404-45DBD42C8411}"/>
    <cellStyle name="Normal 8 6 4" xfId="3034" xr:uid="{3916A2F9-C467-4EF1-9EB1-6F6A95641936}"/>
    <cellStyle name="Normal 8 6 4 2" xfId="3035" xr:uid="{64B036BF-B1C5-4256-B6E9-61A692B5CD72}"/>
    <cellStyle name="Normal 8 6 4 3" xfId="3036" xr:uid="{80757E02-6D02-4007-958D-91F484BD5503}"/>
    <cellStyle name="Normal 8 6 4 4" xfId="3037" xr:uid="{D32DF2FC-064C-4091-BE1B-E0B25EC0CA88}"/>
    <cellStyle name="Normal 8 6 5" xfId="3038" xr:uid="{A21191B9-63D3-4F64-B4B2-9D039E98BBDA}"/>
    <cellStyle name="Normal 8 6 5 2" xfId="3039" xr:uid="{7E79CAA3-F8D4-4ADF-986A-2F72FD69F020}"/>
    <cellStyle name="Normal 8 6 5 3" xfId="3040" xr:uid="{33CD8846-F3B6-4DE8-89D1-DC53ECE142A0}"/>
    <cellStyle name="Normal 8 6 5 4" xfId="3041" xr:uid="{5CA5D2DC-DA9B-4BE1-95A2-857FEB876A8A}"/>
    <cellStyle name="Normal 8 6 6" xfId="3042" xr:uid="{E26071F7-5EF4-4C8E-B5A2-F646BFD813F8}"/>
    <cellStyle name="Normal 8 6 7" xfId="3043" xr:uid="{58A46DA8-DAFA-4E7E-9E6E-CAC7D6F4CA34}"/>
    <cellStyle name="Normal 8 6 8" xfId="3044" xr:uid="{CCD7DA53-624D-48BC-919D-C90F4E1CBB68}"/>
    <cellStyle name="Normal 8 7" xfId="3045" xr:uid="{9E42DC70-9D9D-488D-AD23-558B134F172F}"/>
    <cellStyle name="Normal 8 7 2" xfId="3046" xr:uid="{51C8B38E-97DF-4AA7-AA9F-8D0F1E5AED1D}"/>
    <cellStyle name="Normal 8 7 2 2" xfId="3047" xr:uid="{1EAD9617-4451-4A0B-A0F0-E51CC923C46A}"/>
    <cellStyle name="Normal 8 7 2 2 2" xfId="3048" xr:uid="{A3DFF202-1AE7-41C4-8346-9F9FC9534E16}"/>
    <cellStyle name="Normal 8 7 2 2 3" xfId="3049" xr:uid="{E004639B-FBA3-4C89-ACA8-A12384DB7197}"/>
    <cellStyle name="Normal 8 7 2 2 4" xfId="3050" xr:uid="{EF73F7D8-46CE-4DE4-8C29-84093D70306E}"/>
    <cellStyle name="Normal 8 7 2 3" xfId="3051" xr:uid="{4E959573-8001-417F-A97B-3B086D03CC7F}"/>
    <cellStyle name="Normal 8 7 2 4" xfId="3052" xr:uid="{E45816AA-78B3-49B6-A262-1A82CA589419}"/>
    <cellStyle name="Normal 8 7 2 5" xfId="3053" xr:uid="{EBF731D0-2708-425D-96E2-6DAA7318E250}"/>
    <cellStyle name="Normal 8 7 3" xfId="3054" xr:uid="{8382BE04-E0C1-49F8-AD68-433C28389251}"/>
    <cellStyle name="Normal 8 7 3 2" xfId="3055" xr:uid="{6FCB8290-D39C-42B9-A5C7-0DDD8AAEB763}"/>
    <cellStyle name="Normal 8 7 3 3" xfId="3056" xr:uid="{F0A98926-CF9A-4967-B5F9-756618A5F9F9}"/>
    <cellStyle name="Normal 8 7 3 4" xfId="3057" xr:uid="{DA6B83C1-C251-45A3-9F25-12CFA3DCC503}"/>
    <cellStyle name="Normal 8 7 4" xfId="3058" xr:uid="{3F29E5AA-BD30-47D0-AFAD-21CEB81D5DEC}"/>
    <cellStyle name="Normal 8 7 4 2" xfId="3059" xr:uid="{AFEE3953-3212-46DA-88C9-A738DFE56C2B}"/>
    <cellStyle name="Normal 8 7 4 3" xfId="3060" xr:uid="{B00FED09-2C16-4458-BAFD-1C2F66BA2229}"/>
    <cellStyle name="Normal 8 7 4 4" xfId="3061" xr:uid="{36E6B9CB-F2D5-4F44-94FF-DA0B41B16B9B}"/>
    <cellStyle name="Normal 8 7 5" xfId="3062" xr:uid="{C3357ECC-0AEB-4AAC-AD8F-FFEDA9A2AA4B}"/>
    <cellStyle name="Normal 8 7 6" xfId="3063" xr:uid="{D1A01603-C5C7-4B59-9E93-75E92947D7F1}"/>
    <cellStyle name="Normal 8 7 7" xfId="3064" xr:uid="{83A98633-E5B8-4B98-8B32-47ED453D75FD}"/>
    <cellStyle name="Normal 8 8" xfId="3065" xr:uid="{C3509D71-5695-41E5-9065-AB1BB67F0ADE}"/>
    <cellStyle name="Normal 8 8 2" xfId="3066" xr:uid="{DA56A620-020F-4BBD-A50E-108DFC2C9FBF}"/>
    <cellStyle name="Normal 8 8 2 2" xfId="3067" xr:uid="{2F8E98F8-D488-4A64-9AAA-6B02681D32B3}"/>
    <cellStyle name="Normal 8 8 2 3" xfId="3068" xr:uid="{18FC62D1-7D93-4C01-A502-A3B1EF37E325}"/>
    <cellStyle name="Normal 8 8 2 4" xfId="3069" xr:uid="{7FEDB198-55D2-4E7F-8FB7-00F752848676}"/>
    <cellStyle name="Normal 8 8 3" xfId="3070" xr:uid="{F8E93EC8-86B0-42FC-A12F-623FD023A2CB}"/>
    <cellStyle name="Normal 8 8 3 2" xfId="3071" xr:uid="{F95B97BC-D8EA-4571-B427-42365071538E}"/>
    <cellStyle name="Normal 8 8 3 3" xfId="3072" xr:uid="{4C3739CF-FE0B-4345-861C-BFAD96F1B49B}"/>
    <cellStyle name="Normal 8 8 3 4" xfId="3073" xr:uid="{2AF58556-E56E-4A76-9D99-D1A3A99C8D58}"/>
    <cellStyle name="Normal 8 8 4" xfId="3074" xr:uid="{26A33394-2B65-4DD2-AEE1-9F42B4410FB1}"/>
    <cellStyle name="Normal 8 8 5" xfId="3075" xr:uid="{DCDFD371-51C8-4ED6-8FB9-16ABAFF7C132}"/>
    <cellStyle name="Normal 8 8 6" xfId="3076" xr:uid="{9ECAFB2F-1655-467D-9DFF-774B5F0E1C55}"/>
    <cellStyle name="Normal 8 9" xfId="3077" xr:uid="{B5A430DD-CBB6-4EC6-899E-D7657868A9B7}"/>
    <cellStyle name="Normal 8 9 2" xfId="3078" xr:uid="{CE4E22B2-3908-4110-BAF1-1E7698BC5D38}"/>
    <cellStyle name="Normal 8 9 2 2" xfId="3079" xr:uid="{9C050F1E-E65D-4D82-A9F8-70891BF1D6B5}"/>
    <cellStyle name="Normal 8 9 2 2 2" xfId="4381" xr:uid="{FB6A2BFA-A620-4556-8B53-083E16890C96}"/>
    <cellStyle name="Normal 8 9 2 2 3" xfId="4696" xr:uid="{1939C4A7-5A3A-4179-BD1F-FC126164FA7E}"/>
    <cellStyle name="Normal 8 9 2 3" xfId="3080" xr:uid="{6C2D30E1-B351-4B90-9BC2-DA0FF044CD87}"/>
    <cellStyle name="Normal 8 9 2 4" xfId="3081" xr:uid="{173C6395-4275-4F78-B4EE-3273046C4522}"/>
    <cellStyle name="Normal 8 9 3" xfId="3082" xr:uid="{30FE94B0-F44F-4C7A-878D-722518A492BC}"/>
    <cellStyle name="Normal 8 9 4" xfId="3083" xr:uid="{EE2E0CE6-86E0-41AB-86A2-B3F817DB5473}"/>
    <cellStyle name="Normal 8 9 4 2" xfId="4587" xr:uid="{C849B7DA-8AD3-4F3B-911B-A816E27A9BFF}"/>
    <cellStyle name="Normal 8 9 4 3" xfId="4697" xr:uid="{609FA74D-9B2D-4F5E-819E-E28016B2233E}"/>
    <cellStyle name="Normal 8 9 4 4" xfId="4616" xr:uid="{6AF8DE20-2D1F-4036-9E46-3598E2931544}"/>
    <cellStyle name="Normal 8 9 5" xfId="3084" xr:uid="{3EAB24A1-A44B-43C1-9DD8-E55874D47A95}"/>
    <cellStyle name="Normal 9" xfId="164" xr:uid="{7A0D4CBA-8CCB-444C-A7A4-01C9034234C3}"/>
    <cellStyle name="Normal 9 10" xfId="3085" xr:uid="{F2545220-E17C-4E12-AE63-81874572694B}"/>
    <cellStyle name="Normal 9 10 2" xfId="3086" xr:uid="{EEDDC903-12B7-445E-9533-EE4B053466D6}"/>
    <cellStyle name="Normal 9 10 2 2" xfId="3087" xr:uid="{EB57DB42-5F24-470B-9E18-C5FDF56594AB}"/>
    <cellStyle name="Normal 9 10 2 3" xfId="3088" xr:uid="{20577CB3-DB5F-4D4A-A6AF-103E71427429}"/>
    <cellStyle name="Normal 9 10 2 4" xfId="3089" xr:uid="{C264E991-DB6C-4721-BA78-53D52C7195F2}"/>
    <cellStyle name="Normal 9 10 3" xfId="3090" xr:uid="{E7614A1A-E504-4256-8482-70E075DF078B}"/>
    <cellStyle name="Normal 9 10 4" xfId="3091" xr:uid="{E67F5614-E669-469E-B667-6529D304BA5B}"/>
    <cellStyle name="Normal 9 10 5" xfId="3092" xr:uid="{A455AEAE-68F3-4B74-8330-CA1F3EF7174E}"/>
    <cellStyle name="Normal 9 11" xfId="3093" xr:uid="{AC7EC1A4-C744-4F29-AA49-0FAEAB185B13}"/>
    <cellStyle name="Normal 9 11 2" xfId="3094" xr:uid="{B7B1498A-432C-44CC-A687-3C5FB09A8E9B}"/>
    <cellStyle name="Normal 9 11 3" xfId="3095" xr:uid="{E6383A8B-EBB6-4FDE-AE65-6C07CFBBB095}"/>
    <cellStyle name="Normal 9 11 4" xfId="3096" xr:uid="{542BFF88-8040-4D49-B903-83822B8F6BC4}"/>
    <cellStyle name="Normal 9 12" xfId="3097" xr:uid="{79C0B2BA-0454-48D1-A257-4F694FB3B776}"/>
    <cellStyle name="Normal 9 12 2" xfId="3098" xr:uid="{70B1226F-BD83-4862-A906-54BAF43380FE}"/>
    <cellStyle name="Normal 9 12 3" xfId="3099" xr:uid="{13C4C706-E7C4-4CE1-895D-DD6770782942}"/>
    <cellStyle name="Normal 9 12 4" xfId="3100" xr:uid="{BC8409E3-40F5-4D7A-9285-78D4B60619F8}"/>
    <cellStyle name="Normal 9 13" xfId="3101" xr:uid="{2C9E0D81-7C98-4F40-A0DB-FD80E97EBF29}"/>
    <cellStyle name="Normal 9 13 2" xfId="3102" xr:uid="{5D3BC600-30AA-446F-BD3D-C2BD4D384C28}"/>
    <cellStyle name="Normal 9 14" xfId="3103" xr:uid="{B5A8453E-C561-4940-BB51-EFA606854BDD}"/>
    <cellStyle name="Normal 9 15" xfId="3104" xr:uid="{00DAB272-3EFA-48F7-9A7E-FF9CD6326F23}"/>
    <cellStyle name="Normal 9 16" xfId="3105" xr:uid="{BF4A2870-CDD0-4594-B361-E351F57A8249}"/>
    <cellStyle name="Normal 9 2" xfId="165" xr:uid="{15D4C8D8-9025-41CD-9574-60B51651237C}"/>
    <cellStyle name="Normal 9 2 2" xfId="3730" xr:uid="{1EF4EA4B-2A04-4E94-A69F-4905A132425F}"/>
    <cellStyle name="Normal 9 2 2 2" xfId="4679" xr:uid="{112D8DDC-AFD3-4604-9CB7-81F831F6E2D1}"/>
    <cellStyle name="Normal 9 2 3" xfId="4568" xr:uid="{92F1E429-99F0-4B66-80CE-5E057B1AAD25}"/>
    <cellStyle name="Normal 9 3" xfId="166" xr:uid="{DA5671C1-E263-4E70-8564-31487F3606C2}"/>
    <cellStyle name="Normal 9 3 10" xfId="3106" xr:uid="{1D98F2F1-EA0D-444C-8BD0-008759079522}"/>
    <cellStyle name="Normal 9 3 11" xfId="3107" xr:uid="{E9922CC0-C407-4BF9-AECC-0005D10C1B70}"/>
    <cellStyle name="Normal 9 3 2" xfId="167" xr:uid="{39DE38D4-071D-469E-B211-06DBB4328788}"/>
    <cellStyle name="Normal 9 3 2 2" xfId="168" xr:uid="{5625B97D-6E51-4893-B69D-5F8F2D16C346}"/>
    <cellStyle name="Normal 9 3 2 2 2" xfId="3108" xr:uid="{D2F5E5FC-A421-4400-890E-A38732CBE84B}"/>
    <cellStyle name="Normal 9 3 2 2 2 2" xfId="3109" xr:uid="{F00F2EB4-BE92-4F40-8EF5-040DADDF1DF7}"/>
    <cellStyle name="Normal 9 3 2 2 2 2 2" xfId="3110" xr:uid="{A2CD43A7-51B0-4A68-A63D-754998503234}"/>
    <cellStyle name="Normal 9 3 2 2 2 2 2 2" xfId="4186" xr:uid="{402565F4-A027-492E-BE34-89F5B26DDC96}"/>
    <cellStyle name="Normal 9 3 2 2 2 2 2 2 2" xfId="4187" xr:uid="{7DBEDE26-2923-44DD-849E-76EFDBA45EC8}"/>
    <cellStyle name="Normal 9 3 2 2 2 2 2 3" xfId="4188" xr:uid="{9B6CD280-A97B-48C7-98E7-18BDB5CBA28E}"/>
    <cellStyle name="Normal 9 3 2 2 2 2 3" xfId="3111" xr:uid="{B0436276-C894-4E0B-B7D8-8EF4AD3CCEFE}"/>
    <cellStyle name="Normal 9 3 2 2 2 2 3 2" xfId="4189" xr:uid="{84F8EB7D-7991-4569-A812-B4F3E5B7CE91}"/>
    <cellStyle name="Normal 9 3 2 2 2 2 4" xfId="3112" xr:uid="{1F649A7D-6F8A-4586-9C12-10C5F6E7761B}"/>
    <cellStyle name="Normal 9 3 2 2 2 3" xfId="3113" xr:uid="{9C4A6ECA-8663-4F79-B5E7-60216E74BA09}"/>
    <cellStyle name="Normal 9 3 2 2 2 3 2" xfId="3114" xr:uid="{F6A8293C-3E52-4297-A87D-CB2FA16EC7B9}"/>
    <cellStyle name="Normal 9 3 2 2 2 3 2 2" xfId="4190" xr:uid="{9B66D060-7F30-4BDB-8CFF-8A390D37118B}"/>
    <cellStyle name="Normal 9 3 2 2 2 3 3" xfId="3115" xr:uid="{8ECF3597-FA99-4BE7-A53D-8EA9A49F896A}"/>
    <cellStyle name="Normal 9 3 2 2 2 3 4" xfId="3116" xr:uid="{7BAFCD77-160A-4F77-B777-9F6D51D007D8}"/>
    <cellStyle name="Normal 9 3 2 2 2 4" xfId="3117" xr:uid="{7278B80D-ACC3-4A75-AC2E-6720BFCB5CDA}"/>
    <cellStyle name="Normal 9 3 2 2 2 4 2" xfId="4191" xr:uid="{D4BE4DD0-7992-4E81-9C02-EDCD7717C066}"/>
    <cellStyle name="Normal 9 3 2 2 2 5" xfId="3118" xr:uid="{C267414A-AAF0-4281-907B-6BF5AC34DF16}"/>
    <cellStyle name="Normal 9 3 2 2 2 6" xfId="3119" xr:uid="{81386EF9-F7D5-4D54-8FEE-2E9A2EA1106E}"/>
    <cellStyle name="Normal 9 3 2 2 3" xfId="3120" xr:uid="{1C394E44-E8A0-409D-AF38-8DB197080193}"/>
    <cellStyle name="Normal 9 3 2 2 3 2" xfId="3121" xr:uid="{5395348C-349F-43E9-BEEC-60831B73E5A8}"/>
    <cellStyle name="Normal 9 3 2 2 3 2 2" xfId="3122" xr:uid="{687AB45C-20D2-4D2E-945A-E18405A6057C}"/>
    <cellStyle name="Normal 9 3 2 2 3 2 2 2" xfId="4192" xr:uid="{E3130725-45F8-4BA0-AD1D-B01AF390B666}"/>
    <cellStyle name="Normal 9 3 2 2 3 2 2 2 2" xfId="4193" xr:uid="{A622C3A2-51E7-4F32-83F4-339BCD0DCCC2}"/>
    <cellStyle name="Normal 9 3 2 2 3 2 2 3" xfId="4194" xr:uid="{A791393C-37FB-4089-B396-087C2839CC5A}"/>
    <cellStyle name="Normal 9 3 2 2 3 2 3" xfId="3123" xr:uid="{0837C487-BBD4-407A-974E-D084F9C604CD}"/>
    <cellStyle name="Normal 9 3 2 2 3 2 3 2" xfId="4195" xr:uid="{68491572-16FA-4D67-97F3-B0277003FFFA}"/>
    <cellStyle name="Normal 9 3 2 2 3 2 4" xfId="3124" xr:uid="{D440A191-418C-47AD-ADED-884461AC9EC7}"/>
    <cellStyle name="Normal 9 3 2 2 3 3" xfId="3125" xr:uid="{FD4B378E-7E04-4E9B-AE43-F2B979CBBB12}"/>
    <cellStyle name="Normal 9 3 2 2 3 3 2" xfId="4196" xr:uid="{197A6A5B-5AD3-43A8-BD9B-0BCF4E645D9E}"/>
    <cellStyle name="Normal 9 3 2 2 3 3 2 2" xfId="4197" xr:uid="{A66692B6-4088-40B3-BFC6-523A73664B64}"/>
    <cellStyle name="Normal 9 3 2 2 3 3 3" xfId="4198" xr:uid="{9C4FD433-B090-4EB5-A798-5BB1F8FC3969}"/>
    <cellStyle name="Normal 9 3 2 2 3 4" xfId="3126" xr:uid="{57360EDF-2371-4752-9B61-247C18203597}"/>
    <cellStyle name="Normal 9 3 2 2 3 4 2" xfId="4199" xr:uid="{6A39674A-23F8-4B8E-9C2F-5048D55E96E4}"/>
    <cellStyle name="Normal 9 3 2 2 3 5" xfId="3127" xr:uid="{F23E435B-E4A1-4E72-958B-CD42E6192ADB}"/>
    <cellStyle name="Normal 9 3 2 2 4" xfId="3128" xr:uid="{871EEB07-8556-4EDC-9954-9FD4B899318B}"/>
    <cellStyle name="Normal 9 3 2 2 4 2" xfId="3129" xr:uid="{031398D0-10C7-4608-9DFA-711D3210E2C3}"/>
    <cellStyle name="Normal 9 3 2 2 4 2 2" xfId="4200" xr:uid="{B66FED62-6D1B-4F45-AC2D-D5E38C21A4C7}"/>
    <cellStyle name="Normal 9 3 2 2 4 2 2 2" xfId="4201" xr:uid="{5C9B40B1-3691-4008-82FF-D00F3C02E58E}"/>
    <cellStyle name="Normal 9 3 2 2 4 2 3" xfId="4202" xr:uid="{867D8F49-29FB-4994-A931-C6D219C80672}"/>
    <cellStyle name="Normal 9 3 2 2 4 3" xfId="3130" xr:uid="{73DEA858-2C72-46F9-8309-C1033785D07C}"/>
    <cellStyle name="Normal 9 3 2 2 4 3 2" xfId="4203" xr:uid="{EA28EF10-58B4-4D69-9700-FBE3728AF660}"/>
    <cellStyle name="Normal 9 3 2 2 4 4" xfId="3131" xr:uid="{7CBDC53D-7A48-43B9-BE48-568C16FC0A89}"/>
    <cellStyle name="Normal 9 3 2 2 5" xfId="3132" xr:uid="{082D3135-7C86-4E2E-A324-51EDEECF0638}"/>
    <cellStyle name="Normal 9 3 2 2 5 2" xfId="3133" xr:uid="{A13195E6-9086-4B1D-A71A-482240F7201E}"/>
    <cellStyle name="Normal 9 3 2 2 5 2 2" xfId="4204" xr:uid="{656C177B-A3B6-412B-97CB-64EC8C9BC720}"/>
    <cellStyle name="Normal 9 3 2 2 5 3" xfId="3134" xr:uid="{F86D567B-734C-4B0A-9C59-FB0F59FF1BAC}"/>
    <cellStyle name="Normal 9 3 2 2 5 4" xfId="3135" xr:uid="{80854611-A6F6-481E-BAB0-BFA13E9D2189}"/>
    <cellStyle name="Normal 9 3 2 2 6" xfId="3136" xr:uid="{1BBA9ADD-F4B6-4DD7-A9A5-0B09E36CDD1D}"/>
    <cellStyle name="Normal 9 3 2 2 6 2" xfId="4205" xr:uid="{7D28BE97-08C8-404D-8AEF-B5BADDFA4950}"/>
    <cellStyle name="Normal 9 3 2 2 7" xfId="3137" xr:uid="{651A60B4-0067-4AF6-A116-1FE98F661BF7}"/>
    <cellStyle name="Normal 9 3 2 2 8" xfId="3138" xr:uid="{86012293-FBCD-4D50-8D43-D84640FBAFA8}"/>
    <cellStyle name="Normal 9 3 2 3" xfId="3139" xr:uid="{20908758-82A5-4D1F-AE4A-00C764CB51E8}"/>
    <cellStyle name="Normal 9 3 2 3 2" xfId="3140" xr:uid="{C12A0088-9A25-4461-B870-B3A9EE8806E6}"/>
    <cellStyle name="Normal 9 3 2 3 2 2" xfId="3141" xr:uid="{6D4156FE-B259-45A1-8847-7FBD0DCB55B7}"/>
    <cellStyle name="Normal 9 3 2 3 2 2 2" xfId="4206" xr:uid="{7893805D-9A6A-4B60-BEEA-6366DF846E60}"/>
    <cellStyle name="Normal 9 3 2 3 2 2 2 2" xfId="4207" xr:uid="{A014E8F2-4DFB-4969-9F04-997E935AF9E4}"/>
    <cellStyle name="Normal 9 3 2 3 2 2 3" xfId="4208" xr:uid="{221D5FD9-883B-45AA-985A-92034C5CDC28}"/>
    <cellStyle name="Normal 9 3 2 3 2 3" xfId="3142" xr:uid="{985990A8-C301-4A96-86A0-9AEE3C25A0DD}"/>
    <cellStyle name="Normal 9 3 2 3 2 3 2" xfId="4209" xr:uid="{173CD70A-DF7A-45C6-9037-12F0BFFE3268}"/>
    <cellStyle name="Normal 9 3 2 3 2 4" xfId="3143" xr:uid="{43F262B9-8B9A-4C40-A498-8061D9BA5654}"/>
    <cellStyle name="Normal 9 3 2 3 3" xfId="3144" xr:uid="{50E9D66B-D159-4E1B-81EE-EF7F29171CEF}"/>
    <cellStyle name="Normal 9 3 2 3 3 2" xfId="3145" xr:uid="{53808F42-2BAB-48D6-89E9-7A2A959F6582}"/>
    <cellStyle name="Normal 9 3 2 3 3 2 2" xfId="4210" xr:uid="{5D154736-DAA3-4D2F-9AD0-DAF9F12D3200}"/>
    <cellStyle name="Normal 9 3 2 3 3 3" xfId="3146" xr:uid="{4B1CC268-E59A-4ACD-B6A4-2B8099178529}"/>
    <cellStyle name="Normal 9 3 2 3 3 4" xfId="3147" xr:uid="{F1600FEC-37C3-4FAF-9A9D-78C7B2ACC0C0}"/>
    <cellStyle name="Normal 9 3 2 3 4" xfId="3148" xr:uid="{F2021EAC-FAF4-4A14-8782-C405EA8FE417}"/>
    <cellStyle name="Normal 9 3 2 3 4 2" xfId="4211" xr:uid="{738A4862-0061-47FF-A731-D0E2E0B22EE1}"/>
    <cellStyle name="Normal 9 3 2 3 5" xfId="3149" xr:uid="{59045E9B-AA7B-4C9F-B26F-8967D8999BBE}"/>
    <cellStyle name="Normal 9 3 2 3 6" xfId="3150" xr:uid="{845C4A49-3A22-41D8-89DE-45E1EF308415}"/>
    <cellStyle name="Normal 9 3 2 4" xfId="3151" xr:uid="{A508C36C-C04A-4103-833C-15EF0DAA6ED5}"/>
    <cellStyle name="Normal 9 3 2 4 2" xfId="3152" xr:uid="{F57816A0-F79E-44E7-93DB-74B8107BEB73}"/>
    <cellStyle name="Normal 9 3 2 4 2 2" xfId="3153" xr:uid="{BD8C320A-3821-42A4-9AD5-1C9FBEE948DA}"/>
    <cellStyle name="Normal 9 3 2 4 2 2 2" xfId="4212" xr:uid="{F261F669-55AE-4700-AA98-5A75A2449D04}"/>
    <cellStyle name="Normal 9 3 2 4 2 2 2 2" xfId="4213" xr:uid="{394A38BA-3EB7-43AA-8D78-B19B9F7385A7}"/>
    <cellStyle name="Normal 9 3 2 4 2 2 3" xfId="4214" xr:uid="{3818B384-69EF-4B8E-B2EA-B8707CD92E4F}"/>
    <cellStyle name="Normal 9 3 2 4 2 3" xfId="3154" xr:uid="{E669368C-6E05-439F-B28E-5CACB35759F4}"/>
    <cellStyle name="Normal 9 3 2 4 2 3 2" xfId="4215" xr:uid="{90548409-50D4-4BD2-8C49-2A8036C0DB6D}"/>
    <cellStyle name="Normal 9 3 2 4 2 4" xfId="3155" xr:uid="{6717E4DD-9440-4D52-837A-B8C634469090}"/>
    <cellStyle name="Normal 9 3 2 4 3" xfId="3156" xr:uid="{3BF3FB6A-01C8-4D31-88F4-080E31C78AE2}"/>
    <cellStyle name="Normal 9 3 2 4 3 2" xfId="4216" xr:uid="{A7ECEE57-F191-48B4-852B-58EA0011C295}"/>
    <cellStyle name="Normal 9 3 2 4 3 2 2" xfId="4217" xr:uid="{1A9EB8AF-225E-4D1A-B78F-CA8BD1058328}"/>
    <cellStyle name="Normal 9 3 2 4 3 3" xfId="4218" xr:uid="{34C111DE-8A7D-41C0-B87B-6D962ECEC937}"/>
    <cellStyle name="Normal 9 3 2 4 4" xfId="3157" xr:uid="{EF6853AB-BA8F-465A-BA63-F06045012930}"/>
    <cellStyle name="Normal 9 3 2 4 4 2" xfId="4219" xr:uid="{08DB298A-53DF-4953-8362-16A3E38556E6}"/>
    <cellStyle name="Normal 9 3 2 4 5" xfId="3158" xr:uid="{63190FE7-C9D1-4B69-A61F-8B868E9C3FD7}"/>
    <cellStyle name="Normal 9 3 2 5" xfId="3159" xr:uid="{C6D29D5D-1559-4518-87EA-D291F166C57F}"/>
    <cellStyle name="Normal 9 3 2 5 2" xfId="3160" xr:uid="{8CECE4D7-1B4E-4DE9-ADBC-846603342582}"/>
    <cellStyle name="Normal 9 3 2 5 2 2" xfId="4220" xr:uid="{E457335A-9998-47EC-8D70-1278AEC51EF2}"/>
    <cellStyle name="Normal 9 3 2 5 2 2 2" xfId="4221" xr:uid="{CBF2B489-5483-4689-B0E7-375224FF43FF}"/>
    <cellStyle name="Normal 9 3 2 5 2 3" xfId="4222" xr:uid="{86DD15CE-AC39-4963-BF62-820536B8701A}"/>
    <cellStyle name="Normal 9 3 2 5 3" xfId="3161" xr:uid="{AB3CD382-5832-4C87-BF7D-639464C526D3}"/>
    <cellStyle name="Normal 9 3 2 5 3 2" xfId="4223" xr:uid="{EFABA57A-B301-4671-BC4E-98090FDAF837}"/>
    <cellStyle name="Normal 9 3 2 5 4" xfId="3162" xr:uid="{9B4745C6-67BE-4C57-98FD-697B8CD986ED}"/>
    <cellStyle name="Normal 9 3 2 6" xfId="3163" xr:uid="{9E997F71-69AD-4737-910A-499C87E1911A}"/>
    <cellStyle name="Normal 9 3 2 6 2" xfId="3164" xr:uid="{BE6DAB0E-D13B-4EA7-B612-1980D2720CAD}"/>
    <cellStyle name="Normal 9 3 2 6 2 2" xfId="4224" xr:uid="{46C75D90-F6A8-47B5-A4FF-53BACA96357E}"/>
    <cellStyle name="Normal 9 3 2 6 3" xfId="3165" xr:uid="{B7D6EBD9-312B-4AA7-9C90-30C215C7FEF8}"/>
    <cellStyle name="Normal 9 3 2 6 4" xfId="3166" xr:uid="{35271AAC-131D-4B99-B577-D39766F5F752}"/>
    <cellStyle name="Normal 9 3 2 7" xfId="3167" xr:uid="{60C7F2B8-313A-4D64-8DAC-AA52ECDCDF7C}"/>
    <cellStyle name="Normal 9 3 2 7 2" xfId="4225" xr:uid="{239D5774-7855-4FA7-9284-168AA8BD30FC}"/>
    <cellStyle name="Normal 9 3 2 8" xfId="3168" xr:uid="{97C6E519-3B31-45A1-BE30-4D4035120D2D}"/>
    <cellStyle name="Normal 9 3 2 9" xfId="3169" xr:uid="{CD5A799A-BE40-4BBD-8594-B57FB3690494}"/>
    <cellStyle name="Normal 9 3 3" xfId="169" xr:uid="{802DFF1B-3BB7-42A9-8F33-D8A0CD57AA1C}"/>
    <cellStyle name="Normal 9 3 3 2" xfId="170" xr:uid="{1F6064AD-5BFF-4EEB-A806-C0D90EFCF9D4}"/>
    <cellStyle name="Normal 9 3 3 2 2" xfId="3170" xr:uid="{E470A6B5-B5C0-4237-9D03-FAC7DBB900D9}"/>
    <cellStyle name="Normal 9 3 3 2 2 2" xfId="3171" xr:uid="{D9E5F701-2F3E-4709-9D46-9369DEBB4BDB}"/>
    <cellStyle name="Normal 9 3 3 2 2 2 2" xfId="4226" xr:uid="{1B52A7EE-6E84-4E47-8A17-6C11BC8EF222}"/>
    <cellStyle name="Normal 9 3 3 2 2 2 2 2" xfId="4227" xr:uid="{076C5C40-1C22-4769-9C0D-F8C8F4857DF6}"/>
    <cellStyle name="Normal 9 3 3 2 2 2 3" xfId="4228" xr:uid="{24F55F37-FC24-48D5-926F-2288DA0BFA1F}"/>
    <cellStyle name="Normal 9 3 3 2 2 3" xfId="3172" xr:uid="{288D1363-0F2F-47E7-B891-2B41304940FF}"/>
    <cellStyle name="Normal 9 3 3 2 2 3 2" xfId="4229" xr:uid="{D9163FC1-10C5-4BEE-9E75-ED6BEEA429E5}"/>
    <cellStyle name="Normal 9 3 3 2 2 4" xfId="3173" xr:uid="{1F79D03B-F887-43D2-A40C-6D84438A260D}"/>
    <cellStyle name="Normal 9 3 3 2 3" xfId="3174" xr:uid="{CB36E91B-1588-4D18-99FB-025D6D0C6B4E}"/>
    <cellStyle name="Normal 9 3 3 2 3 2" xfId="3175" xr:uid="{A53B73FF-7263-40CD-99E2-35A3DD5E4B88}"/>
    <cellStyle name="Normal 9 3 3 2 3 2 2" xfId="4230" xr:uid="{EF67F025-FC88-44D4-A794-29911852BE2C}"/>
    <cellStyle name="Normal 9 3 3 2 3 3" xfId="3176" xr:uid="{9E9A63E6-5AEE-4D20-9861-C5F92D11B606}"/>
    <cellStyle name="Normal 9 3 3 2 3 4" xfId="3177" xr:uid="{4EF400E4-3B6D-4CC0-9518-DEDF7E43AAF6}"/>
    <cellStyle name="Normal 9 3 3 2 4" xfId="3178" xr:uid="{799E5777-D019-49F6-BDD8-E61083BD99B1}"/>
    <cellStyle name="Normal 9 3 3 2 4 2" xfId="4231" xr:uid="{FC12FE9A-8A99-4CB0-9C7A-0DF607033AA5}"/>
    <cellStyle name="Normal 9 3 3 2 5" xfId="3179" xr:uid="{39BC7ED1-26DA-44E0-ACD7-7F5050EB0760}"/>
    <cellStyle name="Normal 9 3 3 2 6" xfId="3180" xr:uid="{92A4F03C-3CDD-4814-9D49-EF29B3685DE5}"/>
    <cellStyle name="Normal 9 3 3 3" xfId="3181" xr:uid="{7767F6C3-5482-40A6-B688-EFE338014B4D}"/>
    <cellStyle name="Normal 9 3 3 3 2" xfId="3182" xr:uid="{4052EE3A-BC83-455A-AD70-AD39A9F7792E}"/>
    <cellStyle name="Normal 9 3 3 3 2 2" xfId="3183" xr:uid="{23D500D1-3BB6-41A4-940B-1BEF1794146F}"/>
    <cellStyle name="Normal 9 3 3 3 2 2 2" xfId="4232" xr:uid="{CF6A96FA-839C-4B5D-AE38-F067D0F2640C}"/>
    <cellStyle name="Normal 9 3 3 3 2 2 2 2" xfId="4233" xr:uid="{2DCB8351-275A-4E8B-817C-7028B94750B2}"/>
    <cellStyle name="Normal 9 3 3 3 2 2 2 2 2" xfId="4771" xr:uid="{C2CB14D9-2AEB-425E-B426-5DD3E6F76D1D}"/>
    <cellStyle name="Normal 9 3 3 3 2 2 3" xfId="4234" xr:uid="{EDD37ADB-7E2D-4D32-9E60-251D89F63525}"/>
    <cellStyle name="Normal 9 3 3 3 2 2 3 2" xfId="4772" xr:uid="{77476697-A111-41DE-ADCD-D2795506086A}"/>
    <cellStyle name="Normal 9 3 3 3 2 3" xfId="3184" xr:uid="{441F1B2D-440A-4B01-907D-EECF372F9CFA}"/>
    <cellStyle name="Normal 9 3 3 3 2 3 2" xfId="4235" xr:uid="{80114542-0FA9-4096-8C84-BA65A34EA84E}"/>
    <cellStyle name="Normal 9 3 3 3 2 3 2 2" xfId="4774" xr:uid="{9A8E7298-3CEA-4B25-80D3-CF7151FB6BF5}"/>
    <cellStyle name="Normal 9 3 3 3 2 3 3" xfId="4773" xr:uid="{6F1E746D-CCEA-4620-9C6A-FC49C6B90288}"/>
    <cellStyle name="Normal 9 3 3 3 2 4" xfId="3185" xr:uid="{44707564-FC8E-4631-A4A7-956CBDE90CF8}"/>
    <cellStyle name="Normal 9 3 3 3 2 4 2" xfId="4775" xr:uid="{3C7B48C5-5D88-4D24-BD91-EC8D7829AD09}"/>
    <cellStyle name="Normal 9 3 3 3 3" xfId="3186" xr:uid="{CB9EB744-5B84-4DD0-A5DB-7E5C8440EBB8}"/>
    <cellStyle name="Normal 9 3 3 3 3 2" xfId="4236" xr:uid="{C983FC87-9A39-4D89-A498-B47675B21E42}"/>
    <cellStyle name="Normal 9 3 3 3 3 2 2" xfId="4237" xr:uid="{599411AA-F9EC-401F-83F1-C04E44314D7B}"/>
    <cellStyle name="Normal 9 3 3 3 3 2 2 2" xfId="4778" xr:uid="{54E90C83-80E5-471C-AFE6-B8B41713A921}"/>
    <cellStyle name="Normal 9 3 3 3 3 2 3" xfId="4777" xr:uid="{04C6A871-770D-4C67-AE5A-9926ECEA19FE}"/>
    <cellStyle name="Normal 9 3 3 3 3 3" xfId="4238" xr:uid="{C927436E-6191-45C1-B5B6-24E07C44A24F}"/>
    <cellStyle name="Normal 9 3 3 3 3 3 2" xfId="4779" xr:uid="{7BEC851E-76FD-4631-95B7-4A8C102B8CAF}"/>
    <cellStyle name="Normal 9 3 3 3 3 4" xfId="4776" xr:uid="{D5A554C1-9E9E-405E-A965-4823FB1651EC}"/>
    <cellStyle name="Normal 9 3 3 3 4" xfId="3187" xr:uid="{2C28D4BC-0783-4B1D-9D67-12023DD15D52}"/>
    <cellStyle name="Normal 9 3 3 3 4 2" xfId="4239" xr:uid="{A74ECAED-9A89-4E3D-87D0-B52833720CED}"/>
    <cellStyle name="Normal 9 3 3 3 4 2 2" xfId="4781" xr:uid="{A4012F4F-7D5B-4E99-80D0-4ADFB0F46851}"/>
    <cellStyle name="Normal 9 3 3 3 4 3" xfId="4780" xr:uid="{4D6779BB-8653-41C2-9EBB-98E396CC14F1}"/>
    <cellStyle name="Normal 9 3 3 3 5" xfId="3188" xr:uid="{01CB7D84-2A14-445E-A318-370853187022}"/>
    <cellStyle name="Normal 9 3 3 3 5 2" xfId="4782" xr:uid="{3B6ABF3C-3108-41C5-82BA-FC164FED1C89}"/>
    <cellStyle name="Normal 9 3 3 4" xfId="3189" xr:uid="{08C81E23-6B78-4FF1-8CFF-CBEC8206A6F3}"/>
    <cellStyle name="Normal 9 3 3 4 2" xfId="3190" xr:uid="{9F7DA361-AEDD-40F1-9191-6264A822CF75}"/>
    <cellStyle name="Normal 9 3 3 4 2 2" xfId="4240" xr:uid="{41A6C0AC-0073-4E91-AAC0-747228983C5D}"/>
    <cellStyle name="Normal 9 3 3 4 2 2 2" xfId="4241" xr:uid="{D9DEA668-394B-4A27-A95B-B0977EE7389C}"/>
    <cellStyle name="Normal 9 3 3 4 2 2 2 2" xfId="4786" xr:uid="{2FD60230-76B1-41F2-BE00-508D59245C30}"/>
    <cellStyle name="Normal 9 3 3 4 2 2 3" xfId="4785" xr:uid="{F513B031-530D-4830-BBF5-56C9AA605A67}"/>
    <cellStyle name="Normal 9 3 3 4 2 3" xfId="4242" xr:uid="{CFBF0AD7-1898-44EF-A916-F44D20E83467}"/>
    <cellStyle name="Normal 9 3 3 4 2 3 2" xfId="4787" xr:uid="{5EF7B49E-9E72-4792-B5FD-536BE7BD80FE}"/>
    <cellStyle name="Normal 9 3 3 4 2 4" xfId="4784" xr:uid="{54775A46-EC8A-48F8-9D96-CEF5A325ADE2}"/>
    <cellStyle name="Normal 9 3 3 4 3" xfId="3191" xr:uid="{64B4F820-D5FE-46D6-9D17-D0C387457B7F}"/>
    <cellStyle name="Normal 9 3 3 4 3 2" xfId="4243" xr:uid="{8B036F44-A5D7-4A2F-8AAA-14936105D4CD}"/>
    <cellStyle name="Normal 9 3 3 4 3 2 2" xfId="4789" xr:uid="{13650238-072F-4968-9B0F-0F676BFF7588}"/>
    <cellStyle name="Normal 9 3 3 4 3 3" xfId="4788" xr:uid="{8153504D-8924-4047-84D7-FDCD2D8D1D82}"/>
    <cellStyle name="Normal 9 3 3 4 4" xfId="3192" xr:uid="{034917AC-D804-4D96-8D7D-2D2E2CF0B7E9}"/>
    <cellStyle name="Normal 9 3 3 4 4 2" xfId="4790" xr:uid="{DFFFA53B-FA4F-420F-900E-B9EC6B8BED08}"/>
    <cellStyle name="Normal 9 3 3 4 5" xfId="4783" xr:uid="{1CC06BB8-BAEE-42E4-A789-17FFF88CDC22}"/>
    <cellStyle name="Normal 9 3 3 5" xfId="3193" xr:uid="{3EDBFDFD-8C44-4620-A1D4-CA0DE77F16A8}"/>
    <cellStyle name="Normal 9 3 3 5 2" xfId="3194" xr:uid="{7C3BE4EE-6700-49A7-86B8-8CB182433362}"/>
    <cellStyle name="Normal 9 3 3 5 2 2" xfId="4244" xr:uid="{D4EF40B4-BE57-47B1-ADEB-358069700420}"/>
    <cellStyle name="Normal 9 3 3 5 2 2 2" xfId="4793" xr:uid="{93D183C3-C62E-4B2F-830E-7DEF4B4F63F4}"/>
    <cellStyle name="Normal 9 3 3 5 2 3" xfId="4792" xr:uid="{64C2B5DC-C927-43D7-BA88-007C4F05F2AA}"/>
    <cellStyle name="Normal 9 3 3 5 3" xfId="3195" xr:uid="{C9EDF417-31A1-435B-8259-975995E99745}"/>
    <cellStyle name="Normal 9 3 3 5 3 2" xfId="4794" xr:uid="{9E168832-AF1F-452A-BD6F-0ADC0A1C3075}"/>
    <cellStyle name="Normal 9 3 3 5 4" xfId="3196" xr:uid="{D6CE8E56-E7EE-42FE-BB21-A4345662DA0B}"/>
    <cellStyle name="Normal 9 3 3 5 4 2" xfId="4795" xr:uid="{231E8E95-D95A-4179-8FB9-2B5F76B56AE0}"/>
    <cellStyle name="Normal 9 3 3 5 5" xfId="4791" xr:uid="{159D06F2-CD8B-4A8A-82A0-D5FC70BBA392}"/>
    <cellStyle name="Normal 9 3 3 6" xfId="3197" xr:uid="{2692AB4B-A7B9-4983-9819-8F22786A263D}"/>
    <cellStyle name="Normal 9 3 3 6 2" xfId="4245" xr:uid="{382A9E5E-5E36-4667-82CD-F8F8D22E9B8A}"/>
    <cellStyle name="Normal 9 3 3 6 2 2" xfId="4797" xr:uid="{CFEE7F63-7273-47FF-A355-067731640697}"/>
    <cellStyle name="Normal 9 3 3 6 3" xfId="4796" xr:uid="{CA306348-8DD2-4D01-8772-B84C0108B960}"/>
    <cellStyle name="Normal 9 3 3 7" xfId="3198" xr:uid="{AF88AAF7-C817-4803-A175-F8B697FE7352}"/>
    <cellStyle name="Normal 9 3 3 7 2" xfId="4798" xr:uid="{A813634E-0AD1-4A1D-9C59-DDF8AFA1BF32}"/>
    <cellStyle name="Normal 9 3 3 8" xfId="3199" xr:uid="{EA402D83-6D3B-4626-ABF8-F10F4A421F4F}"/>
    <cellStyle name="Normal 9 3 3 8 2" xfId="4799" xr:uid="{9C481EDD-21FB-4A26-AB21-0C747C27241C}"/>
    <cellStyle name="Normal 9 3 4" xfId="171" xr:uid="{A0CCC4D1-6A93-4D8F-84AE-91C896504B27}"/>
    <cellStyle name="Normal 9 3 4 2" xfId="3200" xr:uid="{A961C2C7-18D7-4849-AB66-43E804281337}"/>
    <cellStyle name="Normal 9 3 4 2 2" xfId="3201" xr:uid="{EE190ACA-0EBA-4A60-853C-BD086EA318F9}"/>
    <cellStyle name="Normal 9 3 4 2 2 2" xfId="3202" xr:uid="{5EB5D330-9A2A-48C0-BE63-7E4CDD01393F}"/>
    <cellStyle name="Normal 9 3 4 2 2 2 2" xfId="4246" xr:uid="{E7C813A3-7436-414B-BB95-4C4DA59BC9C6}"/>
    <cellStyle name="Normal 9 3 4 2 2 2 2 2" xfId="4804" xr:uid="{AA6255B8-EE01-4A2C-9C4F-9A645ABE7FCE}"/>
    <cellStyle name="Normal 9 3 4 2 2 2 3" xfId="4803" xr:uid="{2139AB17-6738-466F-81CD-1DF06D0AA0BF}"/>
    <cellStyle name="Normal 9 3 4 2 2 3" xfId="3203" xr:uid="{61F7A1FB-60C3-49F4-BF7B-5880A5006E96}"/>
    <cellStyle name="Normal 9 3 4 2 2 3 2" xfId="4805" xr:uid="{E73574DD-BA79-4E5E-835E-3F501AF026BA}"/>
    <cellStyle name="Normal 9 3 4 2 2 4" xfId="3204" xr:uid="{6B4C6FF8-FB13-4F09-8584-4F044CA87B65}"/>
    <cellStyle name="Normal 9 3 4 2 2 4 2" xfId="4806" xr:uid="{D3034F5D-3662-4FEE-B676-AB3EF8B7F623}"/>
    <cellStyle name="Normal 9 3 4 2 2 5" xfId="4802" xr:uid="{6CAA230D-1283-413C-B286-7317ABA232F1}"/>
    <cellStyle name="Normal 9 3 4 2 3" xfId="3205" xr:uid="{556768AA-E100-4EC8-972C-7CACC47D0D66}"/>
    <cellStyle name="Normal 9 3 4 2 3 2" xfId="4247" xr:uid="{D04819A4-69DA-43E4-95D7-98311857BA6C}"/>
    <cellStyle name="Normal 9 3 4 2 3 2 2" xfId="4808" xr:uid="{60D1E43F-D43B-4A36-A790-65FE6D85DEFC}"/>
    <cellStyle name="Normal 9 3 4 2 3 3" xfId="4807" xr:uid="{9F8254CD-9F50-4181-A5BA-A12D6E612A1D}"/>
    <cellStyle name="Normal 9 3 4 2 4" xfId="3206" xr:uid="{A47E29B2-C124-48C5-BFCF-F646259EF1B9}"/>
    <cellStyle name="Normal 9 3 4 2 4 2" xfId="4809" xr:uid="{3767244B-C9AA-4268-A69A-D94566E16B3D}"/>
    <cellStyle name="Normal 9 3 4 2 5" xfId="3207" xr:uid="{8C9F0075-E4EE-4628-94B9-A9833BD5158D}"/>
    <cellStyle name="Normal 9 3 4 2 5 2" xfId="4810" xr:uid="{8E1498F2-F501-4E7B-BF6B-386E640F0198}"/>
    <cellStyle name="Normal 9 3 4 2 6" xfId="4801" xr:uid="{6DCF1B6F-64AF-4B1D-909E-3B016F9E1E13}"/>
    <cellStyle name="Normal 9 3 4 3" xfId="3208" xr:uid="{20BD2572-4C85-4AEF-B974-E2042DF0DB8A}"/>
    <cellStyle name="Normal 9 3 4 3 2" xfId="3209" xr:uid="{8C2FE1A8-A825-49EA-8B9D-ACD478668561}"/>
    <cellStyle name="Normal 9 3 4 3 2 2" xfId="4248" xr:uid="{2F275119-D790-4A7D-8EC3-6FD6658B6B03}"/>
    <cellStyle name="Normal 9 3 4 3 2 2 2" xfId="4813" xr:uid="{70E4E006-FA29-49F5-8C23-6617B9BB6D2E}"/>
    <cellStyle name="Normal 9 3 4 3 2 3" xfId="4812" xr:uid="{B6D43465-DFF3-4AEB-82AF-76E99F45573A}"/>
    <cellStyle name="Normal 9 3 4 3 3" xfId="3210" xr:uid="{C063DE0E-DC95-4B82-A6E2-6AB6BF473743}"/>
    <cellStyle name="Normal 9 3 4 3 3 2" xfId="4814" xr:uid="{D31179A7-3508-438A-9E28-CD7B58553BD4}"/>
    <cellStyle name="Normal 9 3 4 3 4" xfId="3211" xr:uid="{730E988E-6F02-4399-ADC9-7513B58C58B9}"/>
    <cellStyle name="Normal 9 3 4 3 4 2" xfId="4815" xr:uid="{B0E2A8B9-AE4A-44E1-8DDC-943754FCB113}"/>
    <cellStyle name="Normal 9 3 4 3 5" xfId="4811" xr:uid="{BAAB01A0-DAC8-4694-8647-3D276DB8987D}"/>
    <cellStyle name="Normal 9 3 4 4" xfId="3212" xr:uid="{E68D5D3D-DA5C-4A8D-A6C4-D70395154C16}"/>
    <cellStyle name="Normal 9 3 4 4 2" xfId="3213" xr:uid="{F1309364-7F11-4F0C-A908-4F136D3999D8}"/>
    <cellStyle name="Normal 9 3 4 4 2 2" xfId="4817" xr:uid="{662F4D7D-D7C3-4CC3-9E65-7D4D85DB7520}"/>
    <cellStyle name="Normal 9 3 4 4 3" xfId="3214" xr:uid="{7D04A7AB-7898-449D-80A8-1B16D4DFCF85}"/>
    <cellStyle name="Normal 9 3 4 4 3 2" xfId="4818" xr:uid="{55120D1E-69BB-4A04-9830-EE0B07451C57}"/>
    <cellStyle name="Normal 9 3 4 4 4" xfId="3215" xr:uid="{12CCE827-E47C-4D52-ACD7-0825B593CB53}"/>
    <cellStyle name="Normal 9 3 4 4 4 2" xfId="4819" xr:uid="{22B8D5D2-316D-4F0B-9068-853C3F952017}"/>
    <cellStyle name="Normal 9 3 4 4 5" xfId="4816" xr:uid="{B43D230C-709E-4C2F-B06F-2CA0AA392A88}"/>
    <cellStyle name="Normal 9 3 4 5" xfId="3216" xr:uid="{224C2BBF-D56E-447F-9662-46A3B9028B32}"/>
    <cellStyle name="Normal 9 3 4 5 2" xfId="4820" xr:uid="{32BC9243-BA02-4791-AD46-E7A4012ABA5B}"/>
    <cellStyle name="Normal 9 3 4 6" xfId="3217" xr:uid="{AA233F9F-3E2E-4C3D-B72C-F76931AB6840}"/>
    <cellStyle name="Normal 9 3 4 6 2" xfId="4821" xr:uid="{1E157E29-D810-45FC-8305-8D75F758DAF9}"/>
    <cellStyle name="Normal 9 3 4 7" xfId="3218" xr:uid="{A51028EA-2A2A-455A-BE71-1C0303EE9516}"/>
    <cellStyle name="Normal 9 3 4 7 2" xfId="4822" xr:uid="{FC916465-FF01-4775-9289-3A53F8810923}"/>
    <cellStyle name="Normal 9 3 4 8" xfId="4800" xr:uid="{1D7BDCB6-27F1-4297-8641-4F75A6CE057F}"/>
    <cellStyle name="Normal 9 3 5" xfId="3219" xr:uid="{6417B491-8F81-4EB7-99E3-FD66D50AC598}"/>
    <cellStyle name="Normal 9 3 5 2" xfId="3220" xr:uid="{4B8F654C-7460-47F5-B72D-311E29C5AA1D}"/>
    <cellStyle name="Normal 9 3 5 2 2" xfId="3221" xr:uid="{1CFACA1E-D8E6-4867-8C71-3FF964945F47}"/>
    <cellStyle name="Normal 9 3 5 2 2 2" xfId="4249" xr:uid="{B1455ABA-6221-4939-8D7D-89749DADE464}"/>
    <cellStyle name="Normal 9 3 5 2 2 2 2" xfId="4250" xr:uid="{C2F81425-107A-445B-BF95-3F643EE1870B}"/>
    <cellStyle name="Normal 9 3 5 2 2 2 2 2" xfId="4827" xr:uid="{65EE507B-21B7-4ECE-80A0-6843B945B761}"/>
    <cellStyle name="Normal 9 3 5 2 2 2 3" xfId="4826" xr:uid="{AD4EF8EC-3679-4059-B33E-96939A702628}"/>
    <cellStyle name="Normal 9 3 5 2 2 3" xfId="4251" xr:uid="{ED1AAFFA-1984-43EF-B653-D4E1B7C95338}"/>
    <cellStyle name="Normal 9 3 5 2 2 3 2" xfId="4828" xr:uid="{9A15924B-E207-4B9E-97C1-65A26D624A53}"/>
    <cellStyle name="Normal 9 3 5 2 2 4" xfId="4825" xr:uid="{C082F10B-7B52-47B9-BE23-3BB23411C9C6}"/>
    <cellStyle name="Normal 9 3 5 2 3" xfId="3222" xr:uid="{C713C15F-943D-4DCB-A38A-0EEF366907B6}"/>
    <cellStyle name="Normal 9 3 5 2 3 2" xfId="4252" xr:uid="{D57886DA-C607-4F4A-9B51-19D2FD80B3D0}"/>
    <cellStyle name="Normal 9 3 5 2 3 2 2" xfId="4830" xr:uid="{05989BF2-31D4-4A98-9F8F-3D4E529C78DE}"/>
    <cellStyle name="Normal 9 3 5 2 3 3" xfId="4829" xr:uid="{DD2E3AA2-D93F-4560-9C25-584BA86301DB}"/>
    <cellStyle name="Normal 9 3 5 2 4" xfId="3223" xr:uid="{9E7BF09C-2E3D-428F-BFC6-DCAE645BD47F}"/>
    <cellStyle name="Normal 9 3 5 2 4 2" xfId="4831" xr:uid="{DA67BA3A-79BB-4B90-92C6-C4252B11801F}"/>
    <cellStyle name="Normal 9 3 5 2 5" xfId="4824" xr:uid="{233A09E5-D213-42C4-AF6F-FCDCF68BB5CF}"/>
    <cellStyle name="Normal 9 3 5 3" xfId="3224" xr:uid="{F5F8A182-4075-49DD-B3A9-53BFE5B80BD8}"/>
    <cellStyle name="Normal 9 3 5 3 2" xfId="3225" xr:uid="{08423BA0-3D57-49A6-B84B-E0C0A36C3738}"/>
    <cellStyle name="Normal 9 3 5 3 2 2" xfId="4253" xr:uid="{0E7CE7CE-5E7E-4391-B584-0B1A03DA6FCC}"/>
    <cellStyle name="Normal 9 3 5 3 2 2 2" xfId="4834" xr:uid="{FFBB9707-344C-41BC-A2EE-5F95D6212C2E}"/>
    <cellStyle name="Normal 9 3 5 3 2 3" xfId="4833" xr:uid="{46068255-EA4A-4831-9DD1-80667CC1448D}"/>
    <cellStyle name="Normal 9 3 5 3 3" xfId="3226" xr:uid="{7E089594-078D-4CDF-B422-988C338502C5}"/>
    <cellStyle name="Normal 9 3 5 3 3 2" xfId="4835" xr:uid="{32EB509E-3E3A-4974-A664-88988A74E74A}"/>
    <cellStyle name="Normal 9 3 5 3 4" xfId="3227" xr:uid="{62977AD3-38FE-441A-A5B1-79F10D5C03E2}"/>
    <cellStyle name="Normal 9 3 5 3 4 2" xfId="4836" xr:uid="{5383B6AD-76A1-4280-90B5-11DB695E4259}"/>
    <cellStyle name="Normal 9 3 5 3 5" xfId="4832" xr:uid="{DE55B43E-934C-4EA2-918D-92DF937F9FD7}"/>
    <cellStyle name="Normal 9 3 5 4" xfId="3228" xr:uid="{052BC400-D2AE-4C37-84CC-C48D7E138AB9}"/>
    <cellStyle name="Normal 9 3 5 4 2" xfId="4254" xr:uid="{6E71B944-5303-4FED-BA0B-06F00ADF0104}"/>
    <cellStyle name="Normal 9 3 5 4 2 2" xfId="4838" xr:uid="{433FEA0F-D0E0-4A17-990B-6798BD3671B1}"/>
    <cellStyle name="Normal 9 3 5 4 3" xfId="4837" xr:uid="{969FB68A-B9C4-414D-A3F6-F5F6E33797F5}"/>
    <cellStyle name="Normal 9 3 5 5" xfId="3229" xr:uid="{5920EADB-416F-4599-AD6B-327CEAE131A5}"/>
    <cellStyle name="Normal 9 3 5 5 2" xfId="4839" xr:uid="{77F74726-0E39-4D04-8CCF-B6F35C2AF413}"/>
    <cellStyle name="Normal 9 3 5 6" xfId="3230" xr:uid="{249B2E79-1709-4AD6-848E-345EA942E960}"/>
    <cellStyle name="Normal 9 3 5 6 2" xfId="4840" xr:uid="{D09E50B9-450F-412B-9B4E-A04CCDB07EE3}"/>
    <cellStyle name="Normal 9 3 5 7" xfId="4823" xr:uid="{671937DC-264B-4BE3-B77E-811A9FA386C9}"/>
    <cellStyle name="Normal 9 3 6" xfId="3231" xr:uid="{B4C4482E-8B33-4F97-A0EB-6AEFBC209A69}"/>
    <cellStyle name="Normal 9 3 6 2" xfId="3232" xr:uid="{788E7C83-F5EA-4690-8C61-5C548FC9E00E}"/>
    <cellStyle name="Normal 9 3 6 2 2" xfId="3233" xr:uid="{43A12A7E-2667-42B4-8BA2-32591961BA00}"/>
    <cellStyle name="Normal 9 3 6 2 2 2" xfId="4255" xr:uid="{9E33C9C3-2E0A-4125-BFF7-046596005B42}"/>
    <cellStyle name="Normal 9 3 6 2 2 2 2" xfId="4844" xr:uid="{A232F4B3-B358-44C7-B309-6C4E4DA4A6D2}"/>
    <cellStyle name="Normal 9 3 6 2 2 3" xfId="4843" xr:uid="{D9C30AE3-0FCF-4EDA-B64C-DA0A6B2232F6}"/>
    <cellStyle name="Normal 9 3 6 2 3" xfId="3234" xr:uid="{EA399AC5-1F7B-48C7-B0DD-DAACD8E1B577}"/>
    <cellStyle name="Normal 9 3 6 2 3 2" xfId="4845" xr:uid="{5D9126B1-FFA9-4821-A6B6-E85DDA5C713F}"/>
    <cellStyle name="Normal 9 3 6 2 4" xfId="3235" xr:uid="{456348AB-D57F-48D0-A164-A573D168870C}"/>
    <cellStyle name="Normal 9 3 6 2 4 2" xfId="4846" xr:uid="{8F31CA2A-1615-4E6E-9A90-2DD3F820ED5F}"/>
    <cellStyle name="Normal 9 3 6 2 5" xfId="4842" xr:uid="{B590A4D8-F82E-42E8-AD3E-1C1005BA3B60}"/>
    <cellStyle name="Normal 9 3 6 3" xfId="3236" xr:uid="{034FC580-9878-44E3-B3C6-1A771B766455}"/>
    <cellStyle name="Normal 9 3 6 3 2" xfId="4256" xr:uid="{27776D3E-15D0-49CF-BFFD-14B8ABAA1407}"/>
    <cellStyle name="Normal 9 3 6 3 2 2" xfId="4848" xr:uid="{BE392F66-7ECC-44A2-AC28-56869C6D2483}"/>
    <cellStyle name="Normal 9 3 6 3 3" xfId="4847" xr:uid="{F009E1E2-BE98-4FE7-83BE-0EF3DA87DC05}"/>
    <cellStyle name="Normal 9 3 6 4" xfId="3237" xr:uid="{A7D0FB89-DE4E-4E3C-870B-2B528B33CE30}"/>
    <cellStyle name="Normal 9 3 6 4 2" xfId="4849" xr:uid="{0A1AFEA5-C056-47B6-A6AC-0C5097AE564D}"/>
    <cellStyle name="Normal 9 3 6 5" xfId="3238" xr:uid="{B15B646D-8422-4F63-B410-06A481A05447}"/>
    <cellStyle name="Normal 9 3 6 5 2" xfId="4850" xr:uid="{9538E3E3-DE75-4DE7-9A05-8257FB86BBF2}"/>
    <cellStyle name="Normal 9 3 6 6" xfId="4841" xr:uid="{4D49C931-1CFC-4815-A4C2-AD6949BE7EA9}"/>
    <cellStyle name="Normal 9 3 7" xfId="3239" xr:uid="{B406FCA7-27D0-41AB-934B-15CDFD0437C6}"/>
    <cellStyle name="Normal 9 3 7 2" xfId="3240" xr:uid="{1A9340E0-9297-433D-9AA9-F219A938B67F}"/>
    <cellStyle name="Normal 9 3 7 2 2" xfId="4257" xr:uid="{B71F4CCD-A933-4EB7-B859-4CE1DF4E88F5}"/>
    <cellStyle name="Normal 9 3 7 2 2 2" xfId="4853" xr:uid="{F4C0AA1D-297B-41DD-A644-E2AA6A7C9476}"/>
    <cellStyle name="Normal 9 3 7 2 3" xfId="4852" xr:uid="{15458F79-E880-48C8-A6B9-875004F16B96}"/>
    <cellStyle name="Normal 9 3 7 3" xfId="3241" xr:uid="{A40B4F27-F29C-442F-A300-A2A840592EFD}"/>
    <cellStyle name="Normal 9 3 7 3 2" xfId="4854" xr:uid="{A0255950-45C2-4D6F-A768-7A433D9E305E}"/>
    <cellStyle name="Normal 9 3 7 4" xfId="3242" xr:uid="{B3F3DF08-E447-4166-B178-AAA4E7B20A98}"/>
    <cellStyle name="Normal 9 3 7 4 2" xfId="4855" xr:uid="{78488E63-FE2C-4EFB-8CD0-C52D2C6D202C}"/>
    <cellStyle name="Normal 9 3 7 5" xfId="4851" xr:uid="{8A1FDCAA-2420-4B74-BA1D-EBCB8FC22FE2}"/>
    <cellStyle name="Normal 9 3 8" xfId="3243" xr:uid="{F68D0ABA-0684-47CF-AE9A-F7C79AB63C00}"/>
    <cellStyle name="Normal 9 3 8 2" xfId="3244" xr:uid="{BDF8D6FD-85EC-4E05-A3E5-B15C816D28F2}"/>
    <cellStyle name="Normal 9 3 8 2 2" xfId="4857" xr:uid="{D469DD89-7A91-4F27-96A2-35E19A502489}"/>
    <cellStyle name="Normal 9 3 8 3" xfId="3245" xr:uid="{B5CAE13E-B0B6-4C16-AD09-3A8E9AEF2F74}"/>
    <cellStyle name="Normal 9 3 8 3 2" xfId="4858" xr:uid="{8EDE5772-12E9-4A8A-BD77-A2E2FFAD8F29}"/>
    <cellStyle name="Normal 9 3 8 4" xfId="3246" xr:uid="{5A2BFAEC-74D7-4463-A0D8-8F5B3EF11A9A}"/>
    <cellStyle name="Normal 9 3 8 4 2" xfId="4859" xr:uid="{3ED7AAB0-6EC4-48D9-9FD6-4227D96C5B6C}"/>
    <cellStyle name="Normal 9 3 8 5" xfId="4856" xr:uid="{F138189D-7843-4B35-BDCD-87AFE439D641}"/>
    <cellStyle name="Normal 9 3 9" xfId="3247" xr:uid="{69D949B9-EADC-4261-932A-B156D2BE8A40}"/>
    <cellStyle name="Normal 9 3 9 2" xfId="4860" xr:uid="{26565831-6A93-472B-8272-743D22481BCE}"/>
    <cellStyle name="Normal 9 4" xfId="172" xr:uid="{895EA1FF-3179-4F01-AACB-55F0BCAC4C34}"/>
    <cellStyle name="Normal 9 4 10" xfId="3248" xr:uid="{D5C70F8E-8076-48BE-9ADB-0A54464FA591}"/>
    <cellStyle name="Normal 9 4 10 2" xfId="4862" xr:uid="{234697F6-BCE8-4AC9-A852-71FA6570ABBB}"/>
    <cellStyle name="Normal 9 4 11" xfId="3249" xr:uid="{6085A339-CC7D-4AB3-BAE4-FD97625805AE}"/>
    <cellStyle name="Normal 9 4 11 2" xfId="4863" xr:uid="{861EAB25-B934-4394-BEC9-FA3F1A48558A}"/>
    <cellStyle name="Normal 9 4 12" xfId="4861" xr:uid="{DB5A0BBB-E8FD-459E-8129-B40559E1386F}"/>
    <cellStyle name="Normal 9 4 2" xfId="173" xr:uid="{D36B87FD-4DA2-4ACA-97EC-6992F5613C1C}"/>
    <cellStyle name="Normal 9 4 2 10" xfId="4864" xr:uid="{A28371C3-B617-438A-8216-771E198A242B}"/>
    <cellStyle name="Normal 9 4 2 2" xfId="174" xr:uid="{823F10E9-F28D-4FD1-8ACE-01BE1A6838F4}"/>
    <cellStyle name="Normal 9 4 2 2 2" xfId="3250" xr:uid="{0C90951A-23BA-4B24-A142-97446DC1C195}"/>
    <cellStyle name="Normal 9 4 2 2 2 2" xfId="3251" xr:uid="{0993837B-925B-4DE3-9560-1D281672469A}"/>
    <cellStyle name="Normal 9 4 2 2 2 2 2" xfId="3252" xr:uid="{8F6BA8D0-4E09-4366-B87C-59BF4230745C}"/>
    <cellStyle name="Normal 9 4 2 2 2 2 2 2" xfId="4258" xr:uid="{E41739E1-9D02-4CB8-A73D-A37D1A6E4009}"/>
    <cellStyle name="Normal 9 4 2 2 2 2 2 2 2" xfId="4869" xr:uid="{FBAFA18D-ECE1-45EE-BE42-6778B6270120}"/>
    <cellStyle name="Normal 9 4 2 2 2 2 2 3" xfId="4868" xr:uid="{104AD67E-4ACD-4B83-BF94-9EF4F08F9078}"/>
    <cellStyle name="Normal 9 4 2 2 2 2 3" xfId="3253" xr:uid="{78D007BC-C262-4211-8F02-58C6E782C7E3}"/>
    <cellStyle name="Normal 9 4 2 2 2 2 3 2" xfId="4870" xr:uid="{7F24CC55-7B9B-43FF-8EA5-683C6DC90C23}"/>
    <cellStyle name="Normal 9 4 2 2 2 2 4" xfId="3254" xr:uid="{1BC4766D-FEB5-451A-9E74-53501F89DD83}"/>
    <cellStyle name="Normal 9 4 2 2 2 2 4 2" xfId="4871" xr:uid="{557E0E15-D85F-4245-AE66-3655FD1C621D}"/>
    <cellStyle name="Normal 9 4 2 2 2 2 5" xfId="4867" xr:uid="{133749F8-7CEB-47B2-B0EF-E9EE9568F541}"/>
    <cellStyle name="Normal 9 4 2 2 2 3" xfId="3255" xr:uid="{2416126D-02F1-4C79-8FEF-1ADC63FB7288}"/>
    <cellStyle name="Normal 9 4 2 2 2 3 2" xfId="3256" xr:uid="{0C20C382-7CCA-40CB-B56B-1E7C2FD882F2}"/>
    <cellStyle name="Normal 9 4 2 2 2 3 2 2" xfId="4873" xr:uid="{757452D1-A517-4DCE-B075-053D995F4591}"/>
    <cellStyle name="Normal 9 4 2 2 2 3 3" xfId="3257" xr:uid="{42FC9C0B-9EF7-4780-8362-C45A348C5C16}"/>
    <cellStyle name="Normal 9 4 2 2 2 3 3 2" xfId="4874" xr:uid="{FD024C4C-86CB-4A41-93F4-F86B5019C2F2}"/>
    <cellStyle name="Normal 9 4 2 2 2 3 4" xfId="3258" xr:uid="{D0B58B85-4F77-4042-96A1-2E26C883F5CA}"/>
    <cellStyle name="Normal 9 4 2 2 2 3 4 2" xfId="4875" xr:uid="{65EDC6C7-1CC5-4048-90B4-A099BBFE9AA2}"/>
    <cellStyle name="Normal 9 4 2 2 2 3 5" xfId="4872" xr:uid="{BC191755-8F4F-4785-B07D-0EAB6C2F1575}"/>
    <cellStyle name="Normal 9 4 2 2 2 4" xfId="3259" xr:uid="{7A57B904-EE28-451F-9527-5473B81D3482}"/>
    <cellStyle name="Normal 9 4 2 2 2 4 2" xfId="4876" xr:uid="{68E9E48C-C054-4E21-8752-874DA2AECB2A}"/>
    <cellStyle name="Normal 9 4 2 2 2 5" xfId="3260" xr:uid="{3E0DCBBB-431E-4A89-A8DD-D54FE58F3745}"/>
    <cellStyle name="Normal 9 4 2 2 2 5 2" xfId="4877" xr:uid="{D73BEB85-8ADC-4975-AF4D-8ED592A4EB25}"/>
    <cellStyle name="Normal 9 4 2 2 2 6" xfId="3261" xr:uid="{E82E2C18-1793-4F3E-A9F0-FAFC2E3F905D}"/>
    <cellStyle name="Normal 9 4 2 2 2 6 2" xfId="4878" xr:uid="{B267F0F6-E2BB-4E4F-A481-E68F9C638B5E}"/>
    <cellStyle name="Normal 9 4 2 2 2 7" xfId="4866" xr:uid="{02C15CA7-CFEA-44FF-94A4-37FC33EC621D}"/>
    <cellStyle name="Normal 9 4 2 2 3" xfId="3262" xr:uid="{9A041F90-F017-4223-882B-9F1925BADD0B}"/>
    <cellStyle name="Normal 9 4 2 2 3 2" xfId="3263" xr:uid="{9D4A22EB-03DA-4E81-A569-603A76048E1A}"/>
    <cellStyle name="Normal 9 4 2 2 3 2 2" xfId="3264" xr:uid="{D1CE3AD1-A7C9-42BB-8A66-36BB613FCDB0}"/>
    <cellStyle name="Normal 9 4 2 2 3 2 2 2" xfId="4881" xr:uid="{7A8B6D23-589F-460B-8CDE-D4BE154F69D5}"/>
    <cellStyle name="Normal 9 4 2 2 3 2 3" xfId="3265" xr:uid="{E9B8A7F3-6050-49A2-9CD9-47AA3F68800B}"/>
    <cellStyle name="Normal 9 4 2 2 3 2 3 2" xfId="4882" xr:uid="{796BCBD5-EC95-402D-8B9F-520177F492D4}"/>
    <cellStyle name="Normal 9 4 2 2 3 2 4" xfId="3266" xr:uid="{4C9AAD3E-BE69-4674-9E8B-AB5B1A9CE174}"/>
    <cellStyle name="Normal 9 4 2 2 3 2 4 2" xfId="4883" xr:uid="{E41B30A2-C3B9-4C16-B973-197E8A2A5762}"/>
    <cellStyle name="Normal 9 4 2 2 3 2 5" xfId="4880" xr:uid="{DB960B8D-4C4C-4B57-B2D6-D831E0E14CAF}"/>
    <cellStyle name="Normal 9 4 2 2 3 3" xfId="3267" xr:uid="{90B9D414-C07F-4F7B-A3CD-0F38A9EE24C1}"/>
    <cellStyle name="Normal 9 4 2 2 3 3 2" xfId="4884" xr:uid="{C2A2F7FD-5766-40C9-AD4D-A816DDFC6E13}"/>
    <cellStyle name="Normal 9 4 2 2 3 4" xfId="3268" xr:uid="{B7F70BA9-CAD9-4A09-8678-EEE1108CBEB5}"/>
    <cellStyle name="Normal 9 4 2 2 3 4 2" xfId="4885" xr:uid="{12DCF873-A44A-44FE-9DB8-5E59CC1DC7D9}"/>
    <cellStyle name="Normal 9 4 2 2 3 5" xfId="3269" xr:uid="{6DB97A30-7789-49FD-B96E-B8C5546ECB18}"/>
    <cellStyle name="Normal 9 4 2 2 3 5 2" xfId="4886" xr:uid="{AAB6BA8D-D746-4959-9ED5-ECEBD3D68746}"/>
    <cellStyle name="Normal 9 4 2 2 3 6" xfId="4879" xr:uid="{E60DBA4C-A2A8-420E-97DE-87762F0230A1}"/>
    <cellStyle name="Normal 9 4 2 2 4" xfId="3270" xr:uid="{D2CFCC54-7B47-4470-82C0-2C885B702D12}"/>
    <cellStyle name="Normal 9 4 2 2 4 2" xfId="3271" xr:uid="{E76609E6-E81A-4ED2-AC6A-A01911697744}"/>
    <cellStyle name="Normal 9 4 2 2 4 2 2" xfId="4888" xr:uid="{257FF281-E95C-4718-A5A8-2769FDC4FFD3}"/>
    <cellStyle name="Normal 9 4 2 2 4 3" xfId="3272" xr:uid="{CEC4258C-4D6F-45FD-AE05-DA39489C89F8}"/>
    <cellStyle name="Normal 9 4 2 2 4 3 2" xfId="4889" xr:uid="{5083BD0E-38FE-4C5B-9869-2A9D1CE7FC43}"/>
    <cellStyle name="Normal 9 4 2 2 4 4" xfId="3273" xr:uid="{921BCB9E-95A2-45A0-89CA-0C961EE0D02A}"/>
    <cellStyle name="Normal 9 4 2 2 4 4 2" xfId="4890" xr:uid="{E001D0AD-1D95-449D-8687-630280F54FCC}"/>
    <cellStyle name="Normal 9 4 2 2 4 5" xfId="4887" xr:uid="{F2C661CE-7B4C-4C76-94B6-36CD167975D6}"/>
    <cellStyle name="Normal 9 4 2 2 5" xfId="3274" xr:uid="{A99F3B9A-DFDA-41CB-B140-81C14597F5B6}"/>
    <cellStyle name="Normal 9 4 2 2 5 2" xfId="3275" xr:uid="{3B541765-B829-4003-9F29-53439BCC11B4}"/>
    <cellStyle name="Normal 9 4 2 2 5 2 2" xfId="4892" xr:uid="{D9A0DE43-1D73-4405-A1C3-94CDAC5DF57D}"/>
    <cellStyle name="Normal 9 4 2 2 5 3" xfId="3276" xr:uid="{3BD9D05C-2CEF-42D1-9911-ECEB43F13F66}"/>
    <cellStyle name="Normal 9 4 2 2 5 3 2" xfId="4893" xr:uid="{032AAE1D-1C67-400C-843C-CDC3B533F73A}"/>
    <cellStyle name="Normal 9 4 2 2 5 4" xfId="3277" xr:uid="{6DBD26EB-5050-4264-8A39-5F7D0E18868F}"/>
    <cellStyle name="Normal 9 4 2 2 5 4 2" xfId="4894" xr:uid="{6CEC009C-83D4-43C1-8537-1AB1230D4E3B}"/>
    <cellStyle name="Normal 9 4 2 2 5 5" xfId="4891" xr:uid="{AD8EE0B0-F625-4A50-BBD4-E24FB2E139CC}"/>
    <cellStyle name="Normal 9 4 2 2 6" xfId="3278" xr:uid="{2961C294-0C42-4BFC-9F21-A27EEA6C0C07}"/>
    <cellStyle name="Normal 9 4 2 2 6 2" xfId="4895" xr:uid="{D87D9B67-CE44-4BFE-82F1-2AD71A21854F}"/>
    <cellStyle name="Normal 9 4 2 2 7" xfId="3279" xr:uid="{D1F3A28B-E326-4AD3-B3A2-8D05DC906F03}"/>
    <cellStyle name="Normal 9 4 2 2 7 2" xfId="4896" xr:uid="{8BB4F06D-EFBF-4E05-8EB1-5AC9735CE9A7}"/>
    <cellStyle name="Normal 9 4 2 2 8" xfId="3280" xr:uid="{5E88608D-05DC-46A3-9BEB-CC2A2403CF8D}"/>
    <cellStyle name="Normal 9 4 2 2 8 2" xfId="4897" xr:uid="{AF2C6BCA-B985-46AF-AE1A-D2EC29216105}"/>
    <cellStyle name="Normal 9 4 2 2 9" xfId="4865" xr:uid="{A64A5CC4-9A53-481F-8FD8-60306DE2813F}"/>
    <cellStyle name="Normal 9 4 2 3" xfId="3281" xr:uid="{38AC4050-F664-4ABA-9BFE-A8FA11CB41CF}"/>
    <cellStyle name="Normal 9 4 2 3 2" xfId="3282" xr:uid="{B79E7F5F-4498-4D2E-B0AA-CBFE6AC15FC7}"/>
    <cellStyle name="Normal 9 4 2 3 2 2" xfId="3283" xr:uid="{7AA658F8-F048-48E5-B421-332FE48B5971}"/>
    <cellStyle name="Normal 9 4 2 3 2 2 2" xfId="4259" xr:uid="{981B3346-32C1-456A-A760-FB74CDEBA358}"/>
    <cellStyle name="Normal 9 4 2 3 2 2 2 2" xfId="4260" xr:uid="{03593892-0A2E-4476-8733-595FE7E26438}"/>
    <cellStyle name="Normal 9 4 2 3 2 2 2 2 2" xfId="4902" xr:uid="{6A1FB2DC-73CB-496C-80A7-46AFDFA315A8}"/>
    <cellStyle name="Normal 9 4 2 3 2 2 2 3" xfId="4901" xr:uid="{23AB77FC-015E-4820-9A4A-627E03C7F5AF}"/>
    <cellStyle name="Normal 9 4 2 3 2 2 3" xfId="4261" xr:uid="{C0174D1F-B29A-4778-8BD5-78B47291B1F3}"/>
    <cellStyle name="Normal 9 4 2 3 2 2 3 2" xfId="4903" xr:uid="{FD647513-4019-4E24-9481-F7B52F1761D4}"/>
    <cellStyle name="Normal 9 4 2 3 2 2 4" xfId="4900" xr:uid="{B9F62B33-8010-4960-8BD5-C758B331154E}"/>
    <cellStyle name="Normal 9 4 2 3 2 3" xfId="3284" xr:uid="{DDB43EDC-B626-4B1C-A4E2-379FDBDA8691}"/>
    <cellStyle name="Normal 9 4 2 3 2 3 2" xfId="4262" xr:uid="{133D9964-8206-484F-A85C-45F2635447EF}"/>
    <cellStyle name="Normal 9 4 2 3 2 3 2 2" xfId="4905" xr:uid="{1B51993D-FA79-4362-8307-25A6DFDBA257}"/>
    <cellStyle name="Normal 9 4 2 3 2 3 3" xfId="4904" xr:uid="{65C07926-5719-442C-9798-199FBF9B69F6}"/>
    <cellStyle name="Normal 9 4 2 3 2 4" xfId="3285" xr:uid="{F2CDAFCB-1B47-4DB2-880A-7DE962C582D0}"/>
    <cellStyle name="Normal 9 4 2 3 2 4 2" xfId="4906" xr:uid="{056C9C6C-A520-4D39-8440-B595CFFD9910}"/>
    <cellStyle name="Normal 9 4 2 3 2 5" xfId="4899" xr:uid="{68870CE4-FB5B-4A16-BE62-AD53B0F740D4}"/>
    <cellStyle name="Normal 9 4 2 3 3" xfId="3286" xr:uid="{6EB9F165-9BBF-41B7-9C5E-D6E7DA7DA9A8}"/>
    <cellStyle name="Normal 9 4 2 3 3 2" xfId="3287" xr:uid="{1BD70E97-AB97-42F7-A5D3-3E52B3BB7F70}"/>
    <cellStyle name="Normal 9 4 2 3 3 2 2" xfId="4263" xr:uid="{ADCFACBA-BC9F-4747-B598-E600ECE23858}"/>
    <cellStyle name="Normal 9 4 2 3 3 2 2 2" xfId="4909" xr:uid="{23D6E0D1-727A-431D-996F-2BA8393E6994}"/>
    <cellStyle name="Normal 9 4 2 3 3 2 3" xfId="4908" xr:uid="{DC823A0B-A209-4F47-B9C1-BEE475F63175}"/>
    <cellStyle name="Normal 9 4 2 3 3 3" xfId="3288" xr:uid="{F1D03788-5988-4C06-88A8-2CB02D3CF26D}"/>
    <cellStyle name="Normal 9 4 2 3 3 3 2" xfId="4910" xr:uid="{10571D4F-EC1D-49C9-BAFE-31BBA17E4432}"/>
    <cellStyle name="Normal 9 4 2 3 3 4" xfId="3289" xr:uid="{D6318CEA-14ED-403B-A990-0E2FEFDA495B}"/>
    <cellStyle name="Normal 9 4 2 3 3 4 2" xfId="4911" xr:uid="{F79EE3E7-ABA1-43D2-B562-DF236C36103A}"/>
    <cellStyle name="Normal 9 4 2 3 3 5" xfId="4907" xr:uid="{5624495B-558F-4C3D-9893-7411CDEA3BE8}"/>
    <cellStyle name="Normal 9 4 2 3 4" xfId="3290" xr:uid="{02554C53-2D83-469F-8157-E00BEEF9552B}"/>
    <cellStyle name="Normal 9 4 2 3 4 2" xfId="4264" xr:uid="{4EE9A08B-A620-4E7E-80AB-C566FE9E10BB}"/>
    <cellStyle name="Normal 9 4 2 3 4 2 2" xfId="4913" xr:uid="{B15B8B9F-07DC-4B9E-AA99-6AFF6438E51F}"/>
    <cellStyle name="Normal 9 4 2 3 4 3" xfId="4912" xr:uid="{F7AB8BD2-B14B-4D2E-8CC6-A0533B731BAA}"/>
    <cellStyle name="Normal 9 4 2 3 5" xfId="3291" xr:uid="{B9CE4E14-B088-4B7A-A7E3-E4E916266A87}"/>
    <cellStyle name="Normal 9 4 2 3 5 2" xfId="4914" xr:uid="{7DA9B739-A007-4038-821F-121ED2FE5A19}"/>
    <cellStyle name="Normal 9 4 2 3 6" xfId="3292" xr:uid="{AE3B7785-C853-4143-B47D-A9EDF66CC927}"/>
    <cellStyle name="Normal 9 4 2 3 6 2" xfId="4915" xr:uid="{184BAEFA-D2E9-4F48-B0C1-99EB9421A421}"/>
    <cellStyle name="Normal 9 4 2 3 7" xfId="4898" xr:uid="{0CDE6B92-8291-4BD0-AF86-12B6DA890EC1}"/>
    <cellStyle name="Normal 9 4 2 4" xfId="3293" xr:uid="{D50524DB-505A-4ABA-9B87-BE9B0CCED230}"/>
    <cellStyle name="Normal 9 4 2 4 2" xfId="3294" xr:uid="{D89F4B28-9DDA-4393-AF19-2FEC34C18BB4}"/>
    <cellStyle name="Normal 9 4 2 4 2 2" xfId="3295" xr:uid="{A0D81914-D81C-4E7E-B831-67FF2CFDB768}"/>
    <cellStyle name="Normal 9 4 2 4 2 2 2" xfId="4265" xr:uid="{49386858-414F-435B-85E9-5B3DF222F470}"/>
    <cellStyle name="Normal 9 4 2 4 2 2 2 2" xfId="4919" xr:uid="{09275EFC-F034-4AED-929E-70F98BAB8586}"/>
    <cellStyle name="Normal 9 4 2 4 2 2 3" xfId="4918" xr:uid="{A783BA38-7C18-4347-B5F8-058F54E164BC}"/>
    <cellStyle name="Normal 9 4 2 4 2 3" xfId="3296" xr:uid="{0F194655-09DF-4D44-BD00-3FCA8D3A7339}"/>
    <cellStyle name="Normal 9 4 2 4 2 3 2" xfId="4920" xr:uid="{93E0D408-0BFD-410D-BAAD-0251001102FE}"/>
    <cellStyle name="Normal 9 4 2 4 2 4" xfId="3297" xr:uid="{2FF34DF2-412E-46E4-88C0-AEF5BB105BE8}"/>
    <cellStyle name="Normal 9 4 2 4 2 4 2" xfId="4921" xr:uid="{BB460D4B-F15E-4D9E-AD83-2C23CDB6294C}"/>
    <cellStyle name="Normal 9 4 2 4 2 5" xfId="4917" xr:uid="{E5CE38A5-7A18-48C8-9E67-145FB6A1D465}"/>
    <cellStyle name="Normal 9 4 2 4 3" xfId="3298" xr:uid="{3446F78D-70A3-42EB-9116-8E1710C60AB6}"/>
    <cellStyle name="Normal 9 4 2 4 3 2" xfId="4266" xr:uid="{73DAD798-2CA4-406D-B36B-CE1EF67384F5}"/>
    <cellStyle name="Normal 9 4 2 4 3 2 2" xfId="4923" xr:uid="{AEE9AEAC-3A9C-4BFD-9C11-D39128D44ADF}"/>
    <cellStyle name="Normal 9 4 2 4 3 3" xfId="4922" xr:uid="{AB47A125-15F8-4708-A61C-FB26A2AB6B6B}"/>
    <cellStyle name="Normal 9 4 2 4 4" xfId="3299" xr:uid="{026FC7CA-6FE8-4E9F-BBF0-9E6114B1F920}"/>
    <cellStyle name="Normal 9 4 2 4 4 2" xfId="4924" xr:uid="{EF0B2E34-7815-4E79-89AA-F988E15D7C4C}"/>
    <cellStyle name="Normal 9 4 2 4 5" xfId="3300" xr:uid="{69437C8A-8A82-484D-9EE4-FC1B12D102E5}"/>
    <cellStyle name="Normal 9 4 2 4 5 2" xfId="4925" xr:uid="{BC3E77F1-2AD2-46E6-BC24-EBC2FBEE0D0C}"/>
    <cellStyle name="Normal 9 4 2 4 6" xfId="4916" xr:uid="{16950C9C-B0FA-40AC-AFA2-1C0FACFCC01D}"/>
    <cellStyle name="Normal 9 4 2 5" xfId="3301" xr:uid="{A4C00375-FCB7-4BAF-AE3B-9B6D4E1D978C}"/>
    <cellStyle name="Normal 9 4 2 5 2" xfId="3302" xr:uid="{70555454-001E-40A1-965B-D218D73B62EB}"/>
    <cellStyle name="Normal 9 4 2 5 2 2" xfId="4267" xr:uid="{88597593-F673-4C29-B8C3-37404AE0BB8E}"/>
    <cellStyle name="Normal 9 4 2 5 2 2 2" xfId="4928" xr:uid="{FAF13409-7637-48B2-B0CD-0781B6FEAF9A}"/>
    <cellStyle name="Normal 9 4 2 5 2 3" xfId="4927" xr:uid="{19346650-7790-4A87-848B-AB78C043C166}"/>
    <cellStyle name="Normal 9 4 2 5 3" xfId="3303" xr:uid="{D3B0B125-35E7-4274-98FC-1142DC6FA32F}"/>
    <cellStyle name="Normal 9 4 2 5 3 2" xfId="4929" xr:uid="{604DB4DF-0370-464F-A139-8060A3A0F087}"/>
    <cellStyle name="Normal 9 4 2 5 4" xfId="3304" xr:uid="{EAB62A6D-0E0E-4675-AC00-74F0BE8BED6C}"/>
    <cellStyle name="Normal 9 4 2 5 4 2" xfId="4930" xr:uid="{5C51FE02-2D47-482F-A210-573A6752AD79}"/>
    <cellStyle name="Normal 9 4 2 5 5" xfId="4926" xr:uid="{288659C7-C6D4-4DE3-9C00-4E8E41D64E8D}"/>
    <cellStyle name="Normal 9 4 2 6" xfId="3305" xr:uid="{72C376CD-2FB4-4250-A6B9-383EA924AFA1}"/>
    <cellStyle name="Normal 9 4 2 6 2" xfId="3306" xr:uid="{C54A190C-0A4A-40B4-9343-D71DAF4E9F80}"/>
    <cellStyle name="Normal 9 4 2 6 2 2" xfId="4932" xr:uid="{4A90CB2D-3876-44DD-BC5F-61418C98AA29}"/>
    <cellStyle name="Normal 9 4 2 6 3" xfId="3307" xr:uid="{BB01F3DB-95BC-4612-87E7-A866E73A93A1}"/>
    <cellStyle name="Normal 9 4 2 6 3 2" xfId="4933" xr:uid="{68ED2E2A-488F-4784-8964-7E477AE6C148}"/>
    <cellStyle name="Normal 9 4 2 6 4" xfId="3308" xr:uid="{A66CEFD4-2EFE-463E-89EC-6170FADC72D4}"/>
    <cellStyle name="Normal 9 4 2 6 4 2" xfId="4934" xr:uid="{A1DED2B4-A98A-4EEC-8BE7-3A5170DBD0A6}"/>
    <cellStyle name="Normal 9 4 2 6 5" xfId="4931" xr:uid="{AC75A59C-24C4-4408-96FB-6349B5E3D7B9}"/>
    <cellStyle name="Normal 9 4 2 7" xfId="3309" xr:uid="{B3A03ED8-0078-42BB-A2A4-887C176B8D27}"/>
    <cellStyle name="Normal 9 4 2 7 2" xfId="4935" xr:uid="{F27ADDB6-41B9-4DF1-9874-2E76F2D97E22}"/>
    <cellStyle name="Normal 9 4 2 8" xfId="3310" xr:uid="{24904620-97DD-46B2-9795-F7A9984177E3}"/>
    <cellStyle name="Normal 9 4 2 8 2" xfId="4936" xr:uid="{704004F3-AA1B-4096-B418-2A0DFC9418BE}"/>
    <cellStyle name="Normal 9 4 2 9" xfId="3311" xr:uid="{FA518AD9-353D-434E-BEA1-031AC9BCA098}"/>
    <cellStyle name="Normal 9 4 2 9 2" xfId="4937" xr:uid="{AEFF9A4D-BACE-46A0-B35C-4822E4B76F98}"/>
    <cellStyle name="Normal 9 4 3" xfId="175" xr:uid="{E1BB8EBD-1BB1-43C4-944A-397761575EC9}"/>
    <cellStyle name="Normal 9 4 3 2" xfId="176" xr:uid="{2EF7C966-DDE2-46D7-939A-E142156CEA09}"/>
    <cellStyle name="Normal 9 4 3 2 2" xfId="3312" xr:uid="{37576651-570F-458C-9127-318E1A775CE0}"/>
    <cellStyle name="Normal 9 4 3 2 2 2" xfId="3313" xr:uid="{11A27916-6725-4864-9679-232841CD7B9C}"/>
    <cellStyle name="Normal 9 4 3 2 2 2 2" xfId="4268" xr:uid="{B716BFEC-23A4-40F3-B4CD-67C006D5FC2A}"/>
    <cellStyle name="Normal 9 4 3 2 2 2 2 2" xfId="4507" xr:uid="{912477FB-BCE2-4F9D-9E7E-3C097D0FFD27}"/>
    <cellStyle name="Normal 9 4 3 2 2 2 2 2 2" xfId="5313" xr:uid="{910BC0A4-449E-484C-8B57-5071F10B125A}"/>
    <cellStyle name="Normal 9 4 3 2 2 2 2 2 3" xfId="4942" xr:uid="{400CA9BE-ECB8-4C17-84DC-2733EFD83FC3}"/>
    <cellStyle name="Normal 9 4 3 2 2 2 3" xfId="4508" xr:uid="{D610E5E8-9DCE-40E5-A422-8CF960B085BF}"/>
    <cellStyle name="Normal 9 4 3 2 2 2 3 2" xfId="5314" xr:uid="{2026A163-D909-4101-9B88-D7E7E77DE285}"/>
    <cellStyle name="Normal 9 4 3 2 2 2 3 3" xfId="4941" xr:uid="{81B12264-07D5-43EA-9669-BAB79FA74244}"/>
    <cellStyle name="Normal 9 4 3 2 2 3" xfId="3314" xr:uid="{14565662-7E9C-4E0B-808A-F8C89AFF27EB}"/>
    <cellStyle name="Normal 9 4 3 2 2 3 2" xfId="4509" xr:uid="{06991E13-0774-436F-BFCF-1FF146F250F9}"/>
    <cellStyle name="Normal 9 4 3 2 2 3 2 2" xfId="5315" xr:uid="{0FBCF53E-9763-4736-B548-6242AABFC768}"/>
    <cellStyle name="Normal 9 4 3 2 2 3 2 3" xfId="4943" xr:uid="{4521ABEA-A6A7-4D6B-8836-0A8EF6D07916}"/>
    <cellStyle name="Normal 9 4 3 2 2 4" xfId="3315" xr:uid="{1C663FD4-AFD1-4804-B2B1-39F16BB521EE}"/>
    <cellStyle name="Normal 9 4 3 2 2 4 2" xfId="4944" xr:uid="{889A7FEF-EA09-4DBB-A708-50C57576155D}"/>
    <cellStyle name="Normal 9 4 3 2 2 5" xfId="4940" xr:uid="{462BAE9F-38EE-4258-89B8-B73750383399}"/>
    <cellStyle name="Normal 9 4 3 2 3" xfId="3316" xr:uid="{D38A7887-B27B-496C-8C83-D9A9B2E2A059}"/>
    <cellStyle name="Normal 9 4 3 2 3 2" xfId="3317" xr:uid="{B9D44724-8A75-462A-82D7-4AEFE9488197}"/>
    <cellStyle name="Normal 9 4 3 2 3 2 2" xfId="4510" xr:uid="{7AD1355B-528D-4049-8F40-41D1EEF6528B}"/>
    <cellStyle name="Normal 9 4 3 2 3 2 2 2" xfId="5316" xr:uid="{C151249A-8C01-401B-BADC-04298C225E34}"/>
    <cellStyle name="Normal 9 4 3 2 3 2 2 3" xfId="4946" xr:uid="{0301AE85-085E-4CCD-95D0-3130A5428E32}"/>
    <cellStyle name="Normal 9 4 3 2 3 3" xfId="3318" xr:uid="{3B7D7478-763E-4297-8211-38841215A685}"/>
    <cellStyle name="Normal 9 4 3 2 3 3 2" xfId="4947" xr:uid="{EC253065-6E8C-48F5-8710-1BE8194D8CDB}"/>
    <cellStyle name="Normal 9 4 3 2 3 4" xfId="3319" xr:uid="{3503A428-EBAE-42A4-B1E2-4313D38F4CAA}"/>
    <cellStyle name="Normal 9 4 3 2 3 4 2" xfId="4948" xr:uid="{4B99DE14-37DD-4F50-A821-5D18DF894538}"/>
    <cellStyle name="Normal 9 4 3 2 3 5" xfId="4945" xr:uid="{FA3A2A24-A9A3-42A7-96C3-B65B14A4D542}"/>
    <cellStyle name="Normal 9 4 3 2 4" xfId="3320" xr:uid="{C1CE4C01-C598-43EC-B55E-A96E81F3FF07}"/>
    <cellStyle name="Normal 9 4 3 2 4 2" xfId="4511" xr:uid="{6C45AEB8-ABCF-4FF1-99D8-0DA636C084E4}"/>
    <cellStyle name="Normal 9 4 3 2 4 2 2" xfId="5317" xr:uid="{75504627-8340-470F-BB82-2B808517E2B7}"/>
    <cellStyle name="Normal 9 4 3 2 4 2 3" xfId="4949" xr:uid="{EF66BF88-FB92-4FC0-B726-8B321CBD0BED}"/>
    <cellStyle name="Normal 9 4 3 2 5" xfId="3321" xr:uid="{0FE45A34-97C3-4FF0-82E8-9A6165613A8D}"/>
    <cellStyle name="Normal 9 4 3 2 5 2" xfId="4950" xr:uid="{158543C2-5384-4334-99DB-A12A0282F2B4}"/>
    <cellStyle name="Normal 9 4 3 2 6" xfId="3322" xr:uid="{B8983898-2EAD-4A49-BD4C-BF7212E707BF}"/>
    <cellStyle name="Normal 9 4 3 2 6 2" xfId="4951" xr:uid="{628DCE51-B611-4971-8841-0F3FD15CA8F1}"/>
    <cellStyle name="Normal 9 4 3 2 7" xfId="4939" xr:uid="{49A99934-74B1-4475-887E-E3053EADC5E2}"/>
    <cellStyle name="Normal 9 4 3 3" xfId="3323" xr:uid="{64CB8761-E7FC-475D-939A-45E75B1F8D97}"/>
    <cellStyle name="Normal 9 4 3 3 2" xfId="3324" xr:uid="{C545A34B-0775-4D93-BD28-05E4542437A7}"/>
    <cellStyle name="Normal 9 4 3 3 2 2" xfId="3325" xr:uid="{05EE1402-CD75-419A-B88B-69BC255129E1}"/>
    <cellStyle name="Normal 9 4 3 3 2 2 2" xfId="4512" xr:uid="{F1073E71-EDC2-4B2B-889B-88E47F9316C6}"/>
    <cellStyle name="Normal 9 4 3 3 2 2 2 2" xfId="5318" xr:uid="{7B784327-F6FA-4CEB-AFC0-508B2575ADA3}"/>
    <cellStyle name="Normal 9 4 3 3 2 2 2 3" xfId="4954" xr:uid="{C8D416DB-21B3-4B8F-9A69-C419A7CFD346}"/>
    <cellStyle name="Normal 9 4 3 3 2 3" xfId="3326" xr:uid="{7E589419-7AFA-4BCB-AAD0-FD32C99B1342}"/>
    <cellStyle name="Normal 9 4 3 3 2 3 2" xfId="4955" xr:uid="{2AAAAF48-5E20-48F0-BF8C-94EB2CD0FA35}"/>
    <cellStyle name="Normal 9 4 3 3 2 4" xfId="3327" xr:uid="{05047E1E-CE56-434E-970A-F82BCB7E1499}"/>
    <cellStyle name="Normal 9 4 3 3 2 4 2" xfId="4956" xr:uid="{D2BD184D-11AF-4FC7-9E06-610E66A50D2C}"/>
    <cellStyle name="Normal 9 4 3 3 2 5" xfId="4953" xr:uid="{F2D573F6-24C4-40CB-9D78-0365E4DBB710}"/>
    <cellStyle name="Normal 9 4 3 3 3" xfId="3328" xr:uid="{3E39BF7D-5366-41B3-BBEF-30A9058C3AE9}"/>
    <cellStyle name="Normal 9 4 3 3 3 2" xfId="4513" xr:uid="{6FBCB3F3-FBCF-4808-97D7-368C9FBCC128}"/>
    <cellStyle name="Normal 9 4 3 3 3 2 2" xfId="5319" xr:uid="{5FF44009-3D40-446A-B889-21ECAEC5D1FF}"/>
    <cellStyle name="Normal 9 4 3 3 3 2 3" xfId="4957" xr:uid="{D30EA6CF-84A0-4725-9644-D1A9AFC6C2C8}"/>
    <cellStyle name="Normal 9 4 3 3 4" xfId="3329" xr:uid="{BDD8E1C6-11BA-4CDC-A775-D634362222D2}"/>
    <cellStyle name="Normal 9 4 3 3 4 2" xfId="4958" xr:uid="{DCF2AEF2-A44E-45AA-882B-6106F64AF485}"/>
    <cellStyle name="Normal 9 4 3 3 5" xfId="3330" xr:uid="{67AD9A2B-15A4-4A3B-B0D1-DE0BFCD88EC9}"/>
    <cellStyle name="Normal 9 4 3 3 5 2" xfId="4959" xr:uid="{77C9FF16-0F12-4AD8-96A1-204728D26B75}"/>
    <cellStyle name="Normal 9 4 3 3 6" xfId="4952" xr:uid="{F348F6D0-ED2D-4528-A36D-83BA7D1FC956}"/>
    <cellStyle name="Normal 9 4 3 4" xfId="3331" xr:uid="{CDE0C203-6C74-4BE5-9C3A-F1974F388A97}"/>
    <cellStyle name="Normal 9 4 3 4 2" xfId="3332" xr:uid="{6D153F72-3355-46A0-BFA9-6D38A30B5123}"/>
    <cellStyle name="Normal 9 4 3 4 2 2" xfId="4514" xr:uid="{544FB43C-15A7-4B42-810B-8BADCEFBD6C5}"/>
    <cellStyle name="Normal 9 4 3 4 2 2 2" xfId="5320" xr:uid="{F7DB1752-3939-493B-8F95-90F7486F2F81}"/>
    <cellStyle name="Normal 9 4 3 4 2 2 3" xfId="4961" xr:uid="{8E7FFD64-9C20-420D-89C6-6573FC30328D}"/>
    <cellStyle name="Normal 9 4 3 4 3" xfId="3333" xr:uid="{2852106E-0C24-40C0-B2B7-C12908D9DDBB}"/>
    <cellStyle name="Normal 9 4 3 4 3 2" xfId="4962" xr:uid="{7FC62DFE-1D56-4D90-8B87-A14BDC1FD3A3}"/>
    <cellStyle name="Normal 9 4 3 4 4" xfId="3334" xr:uid="{1798A846-F114-4BD3-8034-35E38B358EEB}"/>
    <cellStyle name="Normal 9 4 3 4 4 2" xfId="4963" xr:uid="{FA88D2D8-84F8-4D66-BE89-4C889303D2BE}"/>
    <cellStyle name="Normal 9 4 3 4 5" xfId="4960" xr:uid="{328CA4EB-B027-4643-A96D-0ACE40B1B959}"/>
    <cellStyle name="Normal 9 4 3 5" xfId="3335" xr:uid="{9F7DA24E-6769-4196-946A-3013BCD12E74}"/>
    <cellStyle name="Normal 9 4 3 5 2" xfId="3336" xr:uid="{96F39B59-69C8-4054-91C9-0EBD4A72CECE}"/>
    <cellStyle name="Normal 9 4 3 5 2 2" xfId="4965" xr:uid="{DBAC54FE-DDAF-4C30-9229-E2DEAF437CDD}"/>
    <cellStyle name="Normal 9 4 3 5 3" xfId="3337" xr:uid="{D9B91E82-3B20-47FF-9E6F-76D7EC9A21D7}"/>
    <cellStyle name="Normal 9 4 3 5 3 2" xfId="4966" xr:uid="{456C1665-7FD4-4483-9FE1-2FB7795E5EEB}"/>
    <cellStyle name="Normal 9 4 3 5 4" xfId="3338" xr:uid="{056B5403-579A-464C-8A21-E6AAA6DDFF5E}"/>
    <cellStyle name="Normal 9 4 3 5 4 2" xfId="4967" xr:uid="{DF32BD54-6BAB-4340-BDB1-C4FAE881CC26}"/>
    <cellStyle name="Normal 9 4 3 5 5" xfId="4964" xr:uid="{F57763A0-1CD7-4B81-90AD-BCA5B10BB973}"/>
    <cellStyle name="Normal 9 4 3 6" xfId="3339" xr:uid="{A3B449E3-BCF6-4EAE-924C-38393D682985}"/>
    <cellStyle name="Normal 9 4 3 6 2" xfId="4968" xr:uid="{C73B8D11-62FD-4219-8099-5E598298DC53}"/>
    <cellStyle name="Normal 9 4 3 7" xfId="3340" xr:uid="{4D7FA863-5B16-45C5-BED3-FA463A8B73F2}"/>
    <cellStyle name="Normal 9 4 3 7 2" xfId="4969" xr:uid="{5342245A-29AD-4F16-8157-B720FEA73CEB}"/>
    <cellStyle name="Normal 9 4 3 8" xfId="3341" xr:uid="{E2EB5953-86A9-4C47-BD07-528FBA70E7C1}"/>
    <cellStyle name="Normal 9 4 3 8 2" xfId="4970" xr:uid="{BDBFCB6A-EC70-46DA-9C94-994F679CB392}"/>
    <cellStyle name="Normal 9 4 3 9" xfId="4938" xr:uid="{51961DFD-B05C-4DF6-AE51-E47E1632DADE}"/>
    <cellStyle name="Normal 9 4 4" xfId="177" xr:uid="{1579A881-E0B6-4B7F-B9A4-E283A0650001}"/>
    <cellStyle name="Normal 9 4 4 2" xfId="3342" xr:uid="{35567BEE-6FD0-4B18-B72B-88F00ED49AAB}"/>
    <cellStyle name="Normal 9 4 4 2 2" xfId="3343" xr:uid="{065A1C79-1BB7-4CE3-860C-A7526AE517B4}"/>
    <cellStyle name="Normal 9 4 4 2 2 2" xfId="3344" xr:uid="{30A1BDBB-3C00-433D-BE17-A37BCEE7F9E0}"/>
    <cellStyle name="Normal 9 4 4 2 2 2 2" xfId="4269" xr:uid="{46FBD67A-1362-445D-9174-07AC89203BEF}"/>
    <cellStyle name="Normal 9 4 4 2 2 2 2 2" xfId="4975" xr:uid="{FB9B621C-04B3-4DC1-9FE3-4D28AE8DB95D}"/>
    <cellStyle name="Normal 9 4 4 2 2 2 3" xfId="4974" xr:uid="{EEE99987-7A64-410C-9387-6F44FA2BE01C}"/>
    <cellStyle name="Normal 9 4 4 2 2 3" xfId="3345" xr:uid="{2D4FA937-9800-48C9-AF04-1939E864C8D9}"/>
    <cellStyle name="Normal 9 4 4 2 2 3 2" xfId="4976" xr:uid="{3984BC62-C5F9-40DA-AFBA-05730212A436}"/>
    <cellStyle name="Normal 9 4 4 2 2 4" xfId="3346" xr:uid="{F97D2D3D-52BB-4EFF-8DB3-98E36E54F216}"/>
    <cellStyle name="Normal 9 4 4 2 2 4 2" xfId="4977" xr:uid="{7F788A8D-E6C2-40DE-8B95-B8E1C709D9FD}"/>
    <cellStyle name="Normal 9 4 4 2 2 5" xfId="4973" xr:uid="{49276597-BD76-41B9-ACDC-85FCFE6B19DF}"/>
    <cellStyle name="Normal 9 4 4 2 3" xfId="3347" xr:uid="{81AFF446-3702-448B-9F92-F55C270D50B8}"/>
    <cellStyle name="Normal 9 4 4 2 3 2" xfId="4270" xr:uid="{D35F2578-8BAA-408C-91E6-B3048087E3A9}"/>
    <cellStyle name="Normal 9 4 4 2 3 2 2" xfId="4979" xr:uid="{0D4FAF21-7712-4769-81F1-57215D08DECC}"/>
    <cellStyle name="Normal 9 4 4 2 3 3" xfId="4978" xr:uid="{C2C692E7-AD75-4BA0-9437-00BF013EDE0C}"/>
    <cellStyle name="Normal 9 4 4 2 4" xfId="3348" xr:uid="{8B614BA3-6C6D-489A-80AF-146E6F1D1015}"/>
    <cellStyle name="Normal 9 4 4 2 4 2" xfId="4980" xr:uid="{F090BB37-ABAB-4027-8459-191D74CFE792}"/>
    <cellStyle name="Normal 9 4 4 2 5" xfId="3349" xr:uid="{A763110A-E919-4D0A-8545-E5A4CCC14793}"/>
    <cellStyle name="Normal 9 4 4 2 5 2" xfId="4981" xr:uid="{5622A560-CB24-43AB-8C0D-FB8A9E693574}"/>
    <cellStyle name="Normal 9 4 4 2 6" xfId="4972" xr:uid="{5A6714C8-895D-4922-AA89-AB0D504089F5}"/>
    <cellStyle name="Normal 9 4 4 3" xfId="3350" xr:uid="{690F0A4D-C003-4848-BAE6-3CDBD561C3B0}"/>
    <cellStyle name="Normal 9 4 4 3 2" xfId="3351" xr:uid="{38DDA599-C39E-4785-8D37-C3DE1CEADA22}"/>
    <cellStyle name="Normal 9 4 4 3 2 2" xfId="4271" xr:uid="{B1156D7A-F83E-4A9B-B641-1651433877A9}"/>
    <cellStyle name="Normal 9 4 4 3 2 2 2" xfId="4984" xr:uid="{E5B26F74-BAA7-47E5-9149-F01DD7F26D80}"/>
    <cellStyle name="Normal 9 4 4 3 2 3" xfId="4983" xr:uid="{B9E06B52-A04B-4A75-93DF-4ABF384C46C1}"/>
    <cellStyle name="Normal 9 4 4 3 3" xfId="3352" xr:uid="{66ABBF32-295D-4458-9BFD-3E60B4A5C63A}"/>
    <cellStyle name="Normal 9 4 4 3 3 2" xfId="4985" xr:uid="{F2D14C2E-B8D1-4C0A-817E-F48A8C76CEDD}"/>
    <cellStyle name="Normal 9 4 4 3 4" xfId="3353" xr:uid="{96D4F549-4DCB-41B6-B1C6-6FD3747AB023}"/>
    <cellStyle name="Normal 9 4 4 3 4 2" xfId="4986" xr:uid="{3BE11508-47CD-4C92-9EA8-61428D250699}"/>
    <cellStyle name="Normal 9 4 4 3 5" xfId="4982" xr:uid="{45D5AF42-0759-45AE-9857-1E2BD948C339}"/>
    <cellStyle name="Normal 9 4 4 4" xfId="3354" xr:uid="{BC977C67-0826-4E1C-A999-B7801BCC87F9}"/>
    <cellStyle name="Normal 9 4 4 4 2" xfId="3355" xr:uid="{660CD16D-9832-4517-960B-980E29FE9708}"/>
    <cellStyle name="Normal 9 4 4 4 2 2" xfId="4988" xr:uid="{5BE71DA0-D41F-45AD-B811-AE2A35513565}"/>
    <cellStyle name="Normal 9 4 4 4 3" xfId="3356" xr:uid="{0A462AFF-2FFF-4E4A-A97F-E11C68689B54}"/>
    <cellStyle name="Normal 9 4 4 4 3 2" xfId="4989" xr:uid="{D36C3E12-E98C-4063-BA82-B3C397075285}"/>
    <cellStyle name="Normal 9 4 4 4 4" xfId="3357" xr:uid="{176B9658-FD36-4867-9987-0EA8DB221B05}"/>
    <cellStyle name="Normal 9 4 4 4 4 2" xfId="4990" xr:uid="{2813DA3E-63A3-4A77-AED7-BA1E48EDEFBA}"/>
    <cellStyle name="Normal 9 4 4 4 5" xfId="4987" xr:uid="{EBE500CD-BCF4-4935-9EED-369AD11EA228}"/>
    <cellStyle name="Normal 9 4 4 5" xfId="3358" xr:uid="{2711C156-EAE4-4791-B82C-95078789C651}"/>
    <cellStyle name="Normal 9 4 4 5 2" xfId="4991" xr:uid="{F4C25C80-6B2F-4431-915D-DBD663CBB231}"/>
    <cellStyle name="Normal 9 4 4 6" xfId="3359" xr:uid="{7792F2A3-E994-4AA7-B78B-BB28818B9A87}"/>
    <cellStyle name="Normal 9 4 4 6 2" xfId="4992" xr:uid="{32189918-8882-438F-BE66-B640913860AE}"/>
    <cellStyle name="Normal 9 4 4 7" xfId="3360" xr:uid="{4771E08C-F3C7-4B7B-AB14-B7DB0D58897B}"/>
    <cellStyle name="Normal 9 4 4 7 2" xfId="4993" xr:uid="{A2049B14-6837-43C0-AB0D-F358CA81E672}"/>
    <cellStyle name="Normal 9 4 4 8" xfId="4971" xr:uid="{2840FDAE-526A-4888-9AB4-AB508BA025C5}"/>
    <cellStyle name="Normal 9 4 5" xfId="3361" xr:uid="{B9B88325-AE6B-4C3F-A3F4-CEC1D7DF7F68}"/>
    <cellStyle name="Normal 9 4 5 2" xfId="3362" xr:uid="{546E6559-D868-4B6F-B0C9-ECD883488660}"/>
    <cellStyle name="Normal 9 4 5 2 2" xfId="3363" xr:uid="{E434351A-FCEE-4B32-9FD7-402F7DF08292}"/>
    <cellStyle name="Normal 9 4 5 2 2 2" xfId="4272" xr:uid="{600BAC8F-F3A6-4E3C-ACF0-11B51DEB0697}"/>
    <cellStyle name="Normal 9 4 5 2 2 2 2" xfId="4997" xr:uid="{D9D12F5D-697A-4F09-9445-17A4C2E5AFEC}"/>
    <cellStyle name="Normal 9 4 5 2 2 3" xfId="4996" xr:uid="{6FA161FC-BDEB-4FAF-A884-2A547BF903D9}"/>
    <cellStyle name="Normal 9 4 5 2 3" xfId="3364" xr:uid="{0D77FC8A-0485-4EAD-928A-4B63CD17FC6D}"/>
    <cellStyle name="Normal 9 4 5 2 3 2" xfId="4998" xr:uid="{800AB429-AD05-4E8F-89FB-E35A119FA7B6}"/>
    <cellStyle name="Normal 9 4 5 2 4" xfId="3365" xr:uid="{0EE464EE-7501-4C6D-97C1-DA868B01C544}"/>
    <cellStyle name="Normal 9 4 5 2 4 2" xfId="4999" xr:uid="{C7146786-3F8F-4A1C-965B-41744453DAA2}"/>
    <cellStyle name="Normal 9 4 5 2 5" xfId="4995" xr:uid="{2C8090BB-B3CF-4F46-8289-8EC6F3171EBB}"/>
    <cellStyle name="Normal 9 4 5 3" xfId="3366" xr:uid="{C96DA6F4-2536-4F51-9F42-AE2690948266}"/>
    <cellStyle name="Normal 9 4 5 3 2" xfId="3367" xr:uid="{4A0DE372-723A-4082-B6C6-51087C68EB1C}"/>
    <cellStyle name="Normal 9 4 5 3 2 2" xfId="5001" xr:uid="{87589CA1-7C38-4A19-9B2D-ED03D4BFA98D}"/>
    <cellStyle name="Normal 9 4 5 3 3" xfId="3368" xr:uid="{F0A430F1-9A5B-44EC-9EBE-08B04C17E93B}"/>
    <cellStyle name="Normal 9 4 5 3 3 2" xfId="5002" xr:uid="{F343E746-0330-4A61-B08F-083CA7C9CC20}"/>
    <cellStyle name="Normal 9 4 5 3 4" xfId="3369" xr:uid="{3D0DF066-98C0-457E-967D-E92D2B3D13FC}"/>
    <cellStyle name="Normal 9 4 5 3 4 2" xfId="5003" xr:uid="{C1E20823-1508-4EFC-9A75-1D8EA94BCDEB}"/>
    <cellStyle name="Normal 9 4 5 3 5" xfId="5000" xr:uid="{80D71BF4-18CD-46AF-9E9E-AC66914F3F06}"/>
    <cellStyle name="Normal 9 4 5 4" xfId="3370" xr:uid="{2D7BC3A5-CF03-406F-B8C9-AB8FC597D7AF}"/>
    <cellStyle name="Normal 9 4 5 4 2" xfId="5004" xr:uid="{E30B66AC-F510-4530-93A5-B1E6F54A7AAB}"/>
    <cellStyle name="Normal 9 4 5 5" xfId="3371" xr:uid="{5FD1D4E2-3FE8-41F4-B904-7804463F6F9C}"/>
    <cellStyle name="Normal 9 4 5 5 2" xfId="5005" xr:uid="{BF0646C2-C4EF-46BC-BE59-96C14EC1A33E}"/>
    <cellStyle name="Normal 9 4 5 6" xfId="3372" xr:uid="{D1687293-526C-4853-BD47-B6B2468319F1}"/>
    <cellStyle name="Normal 9 4 5 6 2" xfId="5006" xr:uid="{818AB32A-6C9C-4D32-85BF-D9C060A01215}"/>
    <cellStyle name="Normal 9 4 5 7" xfId="4994" xr:uid="{A2D14E60-3487-4C65-A239-BF8AC320098E}"/>
    <cellStyle name="Normal 9 4 6" xfId="3373" xr:uid="{B2D1B374-4352-48A4-8B46-B63725DA71F5}"/>
    <cellStyle name="Normal 9 4 6 2" xfId="3374" xr:uid="{BD1FA05F-B41A-4295-911B-4C02CC150E99}"/>
    <cellStyle name="Normal 9 4 6 2 2" xfId="3375" xr:uid="{98CF4D1F-CCFD-4E21-BDDA-49C0DBCD2879}"/>
    <cellStyle name="Normal 9 4 6 2 2 2" xfId="5009" xr:uid="{02F63974-FD72-4250-895C-F567E718BF87}"/>
    <cellStyle name="Normal 9 4 6 2 3" xfId="3376" xr:uid="{C71980DE-E4E5-44F5-BA63-DB38F608DA7D}"/>
    <cellStyle name="Normal 9 4 6 2 3 2" xfId="5010" xr:uid="{268AC731-AF1D-422F-9342-CD6A9E4D6A33}"/>
    <cellStyle name="Normal 9 4 6 2 4" xfId="3377" xr:uid="{BD3B3EE9-B133-443E-92FC-DF99966E7E1D}"/>
    <cellStyle name="Normal 9 4 6 2 4 2" xfId="5011" xr:uid="{4F4F8CA6-C9E9-4129-B7F4-19A0C6920C98}"/>
    <cellStyle name="Normal 9 4 6 2 5" xfId="5008" xr:uid="{F6E6C328-0C50-4BC5-9550-E0721F58BC4D}"/>
    <cellStyle name="Normal 9 4 6 3" xfId="3378" xr:uid="{7F664F59-4303-4A47-9624-D2F70AD27A56}"/>
    <cellStyle name="Normal 9 4 6 3 2" xfId="5012" xr:uid="{B9B3E6DD-468A-4624-87DD-160987006918}"/>
    <cellStyle name="Normal 9 4 6 4" xfId="3379" xr:uid="{27F47D39-DE53-4F1B-A23B-889F385AF6F1}"/>
    <cellStyle name="Normal 9 4 6 4 2" xfId="5013" xr:uid="{128A3CB7-48A0-4DD0-B8CB-1E6BEA42FAFE}"/>
    <cellStyle name="Normal 9 4 6 5" xfId="3380" xr:uid="{D4F01627-ABCF-4395-B86D-7CB58E39FFBF}"/>
    <cellStyle name="Normal 9 4 6 5 2" xfId="5014" xr:uid="{1AB456E9-6FA5-4ECB-9C18-CA9FDDD67086}"/>
    <cellStyle name="Normal 9 4 6 6" xfId="5007" xr:uid="{F1B05156-10FC-49D5-B866-76D727D9F131}"/>
    <cellStyle name="Normal 9 4 7" xfId="3381" xr:uid="{F0BE2F11-8FF6-45E7-B982-AC025812C788}"/>
    <cellStyle name="Normal 9 4 7 2" xfId="3382" xr:uid="{3420BB30-803A-4760-A08D-155579D98618}"/>
    <cellStyle name="Normal 9 4 7 2 2" xfId="5016" xr:uid="{E7137F5E-9C3D-4F63-AD50-FB0DA825EF02}"/>
    <cellStyle name="Normal 9 4 7 3" xfId="3383" xr:uid="{B9FD89A0-EA15-4EC2-BAC8-105CE9F52B94}"/>
    <cellStyle name="Normal 9 4 7 3 2" xfId="5017" xr:uid="{0C20AE7E-F7D6-498D-AF73-D5A5B8A0570F}"/>
    <cellStyle name="Normal 9 4 7 4" xfId="3384" xr:uid="{EB1C2D8A-370C-4D6B-B6B0-C903BE08B6B4}"/>
    <cellStyle name="Normal 9 4 7 4 2" xfId="5018" xr:uid="{8E1A7439-A878-4D62-9514-73F4017F3742}"/>
    <cellStyle name="Normal 9 4 7 5" xfId="5015" xr:uid="{7E70474C-9951-4944-B340-8D130998DA91}"/>
    <cellStyle name="Normal 9 4 8" xfId="3385" xr:uid="{C40D6313-9E02-4BFB-A661-AB99980C7B8C}"/>
    <cellStyle name="Normal 9 4 8 2" xfId="3386" xr:uid="{F6ADEE8B-7C99-4A4A-A71B-0D0959B11BA3}"/>
    <cellStyle name="Normal 9 4 8 2 2" xfId="5020" xr:uid="{A7A93344-C548-4FED-9BB0-FF0965151EDB}"/>
    <cellStyle name="Normal 9 4 8 3" xfId="3387" xr:uid="{49B6AA8F-1801-4C9B-9E96-B4853A97B41C}"/>
    <cellStyle name="Normal 9 4 8 3 2" xfId="5021" xr:uid="{05B6C78E-D8C4-4C67-BE4D-25039B9F574A}"/>
    <cellStyle name="Normal 9 4 8 4" xfId="3388" xr:uid="{E93EDAA7-E681-4803-8033-3F445CBDBE5D}"/>
    <cellStyle name="Normal 9 4 8 4 2" xfId="5022" xr:uid="{C1F4DA26-FB24-49C1-B5F8-44A71294AEB5}"/>
    <cellStyle name="Normal 9 4 8 5" xfId="5019" xr:uid="{61789054-BCF4-4408-B96E-296640BF076B}"/>
    <cellStyle name="Normal 9 4 9" xfId="3389" xr:uid="{B9152A49-533E-40B5-8642-9A6B125E68CB}"/>
    <cellStyle name="Normal 9 4 9 2" xfId="5023" xr:uid="{7C5CA292-2DF5-4CA7-A05F-4ABB0B3F8F22}"/>
    <cellStyle name="Normal 9 5" xfId="178" xr:uid="{ABA6EB73-8708-438E-A4D8-A769E4535F13}"/>
    <cellStyle name="Normal 9 5 10" xfId="3390" xr:uid="{8328E864-1B8A-4D32-86C3-834B8296F53E}"/>
    <cellStyle name="Normal 9 5 10 2" xfId="5025" xr:uid="{F52C0D0F-34DC-431D-B6E6-49424A4CD32D}"/>
    <cellStyle name="Normal 9 5 11" xfId="3391" xr:uid="{6E826690-4D2B-42D9-83FE-3C1D0CAE181E}"/>
    <cellStyle name="Normal 9 5 11 2" xfId="5026" xr:uid="{BFA7F66A-794D-4F9B-9D77-67BFD7BE7BA9}"/>
    <cellStyle name="Normal 9 5 12" xfId="5024" xr:uid="{FD45044A-E119-48D6-B1EA-51C5A969F228}"/>
    <cellStyle name="Normal 9 5 2" xfId="179" xr:uid="{69CDC0AB-2F6B-4D1E-9D54-388741CA3D2B}"/>
    <cellStyle name="Normal 9 5 2 10" xfId="5027" xr:uid="{A1C8D679-6688-495B-80EB-FE1F6B1796F9}"/>
    <cellStyle name="Normal 9 5 2 2" xfId="3392" xr:uid="{FD7F0FD1-5FE9-44A2-A4DC-81F3A28B8249}"/>
    <cellStyle name="Normal 9 5 2 2 2" xfId="3393" xr:uid="{A1ACB417-64ED-43DF-8A17-6E3A4AB76182}"/>
    <cellStyle name="Normal 9 5 2 2 2 2" xfId="3394" xr:uid="{8575D1BB-5C58-4F9A-9E7C-C704382F43EA}"/>
    <cellStyle name="Normal 9 5 2 2 2 2 2" xfId="3395" xr:uid="{2E2D4B4F-4610-4381-91EA-45DAB030DD57}"/>
    <cellStyle name="Normal 9 5 2 2 2 2 2 2" xfId="5031" xr:uid="{D0C565CD-951F-4B8D-A8A5-74D9A47534F6}"/>
    <cellStyle name="Normal 9 5 2 2 2 2 3" xfId="3396" xr:uid="{24A13C1E-183E-433C-9711-B7A7ED477E6F}"/>
    <cellStyle name="Normal 9 5 2 2 2 2 3 2" xfId="5032" xr:uid="{E2CA6412-1432-4CB9-A5E1-124F42AA95A4}"/>
    <cellStyle name="Normal 9 5 2 2 2 2 4" xfId="3397" xr:uid="{D7B51780-1614-4E6F-82F3-26B05382C6A9}"/>
    <cellStyle name="Normal 9 5 2 2 2 2 4 2" xfId="5033" xr:uid="{DBAEBE19-BAFE-4ECF-9770-3304F03D24B9}"/>
    <cellStyle name="Normal 9 5 2 2 2 2 5" xfId="5030" xr:uid="{A8318B18-8698-4909-826D-35E7D10889E9}"/>
    <cellStyle name="Normal 9 5 2 2 2 3" xfId="3398" xr:uid="{3A8E34EE-45AE-4703-8FCB-C0DD2F3B6687}"/>
    <cellStyle name="Normal 9 5 2 2 2 3 2" xfId="3399" xr:uid="{8FE9C798-7E44-4A0E-923E-D94C43D3CDBA}"/>
    <cellStyle name="Normal 9 5 2 2 2 3 2 2" xfId="5035" xr:uid="{F17AEBB1-CC36-4E05-90D3-69F937BDA2B8}"/>
    <cellStyle name="Normal 9 5 2 2 2 3 3" xfId="3400" xr:uid="{C9948821-0552-4971-AB2E-303B3116B4A0}"/>
    <cellStyle name="Normal 9 5 2 2 2 3 3 2" xfId="5036" xr:uid="{2A7BF05A-54B4-4B79-9C3F-AD80BA8D2E82}"/>
    <cellStyle name="Normal 9 5 2 2 2 3 4" xfId="3401" xr:uid="{7A9B5CFB-AF97-427D-BEE7-1EB0FF24AA78}"/>
    <cellStyle name="Normal 9 5 2 2 2 3 4 2" xfId="5037" xr:uid="{6E57F970-A84D-4922-A1F5-7CECAF8A5ABC}"/>
    <cellStyle name="Normal 9 5 2 2 2 3 5" xfId="5034" xr:uid="{781512A0-0EAE-4747-ABCF-F20DCF2395EB}"/>
    <cellStyle name="Normal 9 5 2 2 2 4" xfId="3402" xr:uid="{25A4162C-0810-4FEF-BBF8-F0177733AC08}"/>
    <cellStyle name="Normal 9 5 2 2 2 4 2" xfId="5038" xr:uid="{7404CD59-C71D-47C7-B07E-F59C49DA236F}"/>
    <cellStyle name="Normal 9 5 2 2 2 5" xfId="3403" xr:uid="{1DFB818A-37EF-4211-A58C-37D3E8D52838}"/>
    <cellStyle name="Normal 9 5 2 2 2 5 2" xfId="5039" xr:uid="{8BD61AA3-125C-4C67-B4EB-B62EB61BF870}"/>
    <cellStyle name="Normal 9 5 2 2 2 6" xfId="3404" xr:uid="{BC793A5A-6C04-41A9-AC01-8CEEA6DDC882}"/>
    <cellStyle name="Normal 9 5 2 2 2 6 2" xfId="5040" xr:uid="{85D87392-28E6-4DB5-B339-E073FCFF62B6}"/>
    <cellStyle name="Normal 9 5 2 2 2 7" xfId="5029" xr:uid="{362A69EE-9DCA-47E5-9F22-E5E1156E5492}"/>
    <cellStyle name="Normal 9 5 2 2 3" xfId="3405" xr:uid="{9C2C0F68-50AB-40B7-BF79-CE12152AAD0F}"/>
    <cellStyle name="Normal 9 5 2 2 3 2" xfId="3406" xr:uid="{A8AEC305-0E19-4DF9-99F6-DA3DE104C08C}"/>
    <cellStyle name="Normal 9 5 2 2 3 2 2" xfId="3407" xr:uid="{76338677-DA0C-4DB9-8F7C-17943A70896A}"/>
    <cellStyle name="Normal 9 5 2 2 3 2 2 2" xfId="5043" xr:uid="{2E1ED113-663B-4235-A353-18D096B498C4}"/>
    <cellStyle name="Normal 9 5 2 2 3 2 3" xfId="3408" xr:uid="{DF1CE895-8D28-41EE-9914-4BBAF883B117}"/>
    <cellStyle name="Normal 9 5 2 2 3 2 3 2" xfId="5044" xr:uid="{622ABE30-4A4F-4184-ACF1-18BD33C9581A}"/>
    <cellStyle name="Normal 9 5 2 2 3 2 4" xfId="3409" xr:uid="{1D1F35E0-48AA-4957-8D40-9231C9D68B76}"/>
    <cellStyle name="Normal 9 5 2 2 3 2 4 2" xfId="5045" xr:uid="{1F5E9FAE-8D0A-4B86-89DB-9EBB281FF91A}"/>
    <cellStyle name="Normal 9 5 2 2 3 2 5" xfId="5042" xr:uid="{A0584CF1-D8A0-40FD-A2B8-2C09E1220CC8}"/>
    <cellStyle name="Normal 9 5 2 2 3 3" xfId="3410" xr:uid="{F7FE1C80-910A-4D7E-BA35-326983893B33}"/>
    <cellStyle name="Normal 9 5 2 2 3 3 2" xfId="5046" xr:uid="{34BBF555-18F5-4DF2-96B8-19D2B22F4451}"/>
    <cellStyle name="Normal 9 5 2 2 3 4" xfId="3411" xr:uid="{0D30F238-D675-4D95-B17B-3B25737A8BA5}"/>
    <cellStyle name="Normal 9 5 2 2 3 4 2" xfId="5047" xr:uid="{D7B0CB58-D140-4451-9429-2DBDDEABC976}"/>
    <cellStyle name="Normal 9 5 2 2 3 5" xfId="3412" xr:uid="{3EF098A7-5D91-4E8C-8308-CE6E4F5D50CC}"/>
    <cellStyle name="Normal 9 5 2 2 3 5 2" xfId="5048" xr:uid="{C3522142-4AF4-4B89-B18F-D99D5657F778}"/>
    <cellStyle name="Normal 9 5 2 2 3 6" xfId="5041" xr:uid="{65A5D553-CE11-425A-A10E-70A5129897E7}"/>
    <cellStyle name="Normal 9 5 2 2 4" xfId="3413" xr:uid="{67CA243A-FFFC-4E2D-AAD8-6E465A4E29EF}"/>
    <cellStyle name="Normal 9 5 2 2 4 2" xfId="3414" xr:uid="{DEB4EC4F-7B6C-4E01-A4C0-EE7402B31BB6}"/>
    <cellStyle name="Normal 9 5 2 2 4 2 2" xfId="5050" xr:uid="{252D9BA7-626D-4D2D-A596-66854DCE7E6B}"/>
    <cellStyle name="Normal 9 5 2 2 4 3" xfId="3415" xr:uid="{251D6392-F846-4554-AF2F-503630B3B1BC}"/>
    <cellStyle name="Normal 9 5 2 2 4 3 2" xfId="5051" xr:uid="{F03A0E0A-1F5F-4399-823A-BDAB7713F13D}"/>
    <cellStyle name="Normal 9 5 2 2 4 4" xfId="3416" xr:uid="{BA254952-270D-4E57-926C-02E183FCB9EC}"/>
    <cellStyle name="Normal 9 5 2 2 4 4 2" xfId="5052" xr:uid="{E8F049CF-1041-41FD-BC46-465D64304136}"/>
    <cellStyle name="Normal 9 5 2 2 4 5" xfId="5049" xr:uid="{4F82CC2A-9A29-40FA-A27E-97991C7C461B}"/>
    <cellStyle name="Normal 9 5 2 2 5" xfId="3417" xr:uid="{19EFFA26-916E-44EB-A6D4-63E3312AF198}"/>
    <cellStyle name="Normal 9 5 2 2 5 2" xfId="3418" xr:uid="{8C3DFC1A-FBE5-42E4-BD3E-73D608C298FE}"/>
    <cellStyle name="Normal 9 5 2 2 5 2 2" xfId="5054" xr:uid="{C1214A74-9DA9-4F31-82AF-C84D48DA84B9}"/>
    <cellStyle name="Normal 9 5 2 2 5 3" xfId="3419" xr:uid="{2CDCEE29-4024-4F05-A474-639A7D493560}"/>
    <cellStyle name="Normal 9 5 2 2 5 3 2" xfId="5055" xr:uid="{ACD363CC-DDB9-4684-8843-090D2CCE4D81}"/>
    <cellStyle name="Normal 9 5 2 2 5 4" xfId="3420" xr:uid="{15A24613-FCA3-4679-A541-4D7F0617C65A}"/>
    <cellStyle name="Normal 9 5 2 2 5 4 2" xfId="5056" xr:uid="{54DC8694-C60B-42B4-806C-BBE318E3BCB0}"/>
    <cellStyle name="Normal 9 5 2 2 5 5" xfId="5053" xr:uid="{CCB74987-51E1-444E-8A6B-5D202D3A5588}"/>
    <cellStyle name="Normal 9 5 2 2 6" xfId="3421" xr:uid="{5A0D6E92-2CC6-4FD7-AB68-D64C7A82350D}"/>
    <cellStyle name="Normal 9 5 2 2 6 2" xfId="5057" xr:uid="{967B717C-1E69-4CFA-BB66-9D1C7E7F73C0}"/>
    <cellStyle name="Normal 9 5 2 2 7" xfId="3422" xr:uid="{D5875D27-6DBD-405C-AAD3-93F227EDF9D7}"/>
    <cellStyle name="Normal 9 5 2 2 7 2" xfId="5058" xr:uid="{9AD4DC9F-3A55-4B9C-96F0-39D65A5F1184}"/>
    <cellStyle name="Normal 9 5 2 2 8" xfId="3423" xr:uid="{ABBDC16B-9E46-46F2-B33D-78047A830F5F}"/>
    <cellStyle name="Normal 9 5 2 2 8 2" xfId="5059" xr:uid="{11C686CA-000E-441B-93F5-E9D23A4D3AFE}"/>
    <cellStyle name="Normal 9 5 2 2 9" xfId="5028" xr:uid="{942DFCEB-4561-4C4F-95A1-70E0769130BE}"/>
    <cellStyle name="Normal 9 5 2 3" xfId="3424" xr:uid="{3C609C21-F342-495B-8C94-DCDD21F38925}"/>
    <cellStyle name="Normal 9 5 2 3 2" xfId="3425" xr:uid="{FD7FD398-2E8D-4E22-B51D-78773C16430A}"/>
    <cellStyle name="Normal 9 5 2 3 2 2" xfId="3426" xr:uid="{1645F37A-3672-4FD6-AB6D-037375CBEBC0}"/>
    <cellStyle name="Normal 9 5 2 3 2 2 2" xfId="5062" xr:uid="{BF316FA9-5848-4AD9-BC13-80BF08F33CBB}"/>
    <cellStyle name="Normal 9 5 2 3 2 3" xfId="3427" xr:uid="{14E265D4-6D44-475C-9C9E-C39F66AA7B38}"/>
    <cellStyle name="Normal 9 5 2 3 2 3 2" xfId="5063" xr:uid="{EEE249ED-B258-4F40-AA76-3BBCE6EFCFB7}"/>
    <cellStyle name="Normal 9 5 2 3 2 4" xfId="3428" xr:uid="{26D6495B-55E1-4727-8920-C6198070C7EB}"/>
    <cellStyle name="Normal 9 5 2 3 2 4 2" xfId="5064" xr:uid="{20E936D2-D7BE-4E4F-9C11-DEC5C0DC91D0}"/>
    <cellStyle name="Normal 9 5 2 3 2 5" xfId="5061" xr:uid="{4D6C4892-17F3-4C26-8A0D-ACC94823788E}"/>
    <cellStyle name="Normal 9 5 2 3 3" xfId="3429" xr:uid="{2BFB3C49-081A-4498-9AB4-6376C410514F}"/>
    <cellStyle name="Normal 9 5 2 3 3 2" xfId="3430" xr:uid="{AB70B437-E5EE-455B-930F-577C8DD6578D}"/>
    <cellStyle name="Normal 9 5 2 3 3 2 2" xfId="5066" xr:uid="{17A6018C-6C09-40F4-A070-5EFBBEAE0E05}"/>
    <cellStyle name="Normal 9 5 2 3 3 3" xfId="3431" xr:uid="{BCDFEE36-C991-45AD-952C-8EF068CF9CCE}"/>
    <cellStyle name="Normal 9 5 2 3 3 3 2" xfId="5067" xr:uid="{B8E8BAC5-8A60-47A3-A5BB-183D5F20D220}"/>
    <cellStyle name="Normal 9 5 2 3 3 4" xfId="3432" xr:uid="{0896087B-B56E-4C84-B386-0789F3F8C3EF}"/>
    <cellStyle name="Normal 9 5 2 3 3 4 2" xfId="5068" xr:uid="{0CD75DCE-49FB-45EB-93CF-E55BB28287FD}"/>
    <cellStyle name="Normal 9 5 2 3 3 5" xfId="5065" xr:uid="{381B8BD5-90A8-45F2-9A62-35B3670164F3}"/>
    <cellStyle name="Normal 9 5 2 3 4" xfId="3433" xr:uid="{812D1FE1-00CF-4E3C-A8E2-6C0AC4EA3A9A}"/>
    <cellStyle name="Normal 9 5 2 3 4 2" xfId="5069" xr:uid="{4BE58AA0-9FEE-4263-9A0B-AD5F5D19A1B2}"/>
    <cellStyle name="Normal 9 5 2 3 5" xfId="3434" xr:uid="{3885DA05-1043-4317-9E9D-63050012BD23}"/>
    <cellStyle name="Normal 9 5 2 3 5 2" xfId="5070" xr:uid="{CD70DDAA-8B5C-426E-9B11-28F4CE0A23E3}"/>
    <cellStyle name="Normal 9 5 2 3 6" xfId="3435" xr:uid="{61549DBB-52D7-4FAD-92A2-99CE10B3209C}"/>
    <cellStyle name="Normal 9 5 2 3 6 2" xfId="5071" xr:uid="{1F91EB0A-BC86-4203-8CE3-530068F4FEFF}"/>
    <cellStyle name="Normal 9 5 2 3 7" xfId="5060" xr:uid="{D0832EE7-534E-4D49-91A8-7E824A521A0E}"/>
    <cellStyle name="Normal 9 5 2 4" xfId="3436" xr:uid="{F2C11EB7-BEC1-4BEF-B9AC-E193C62DA1F7}"/>
    <cellStyle name="Normal 9 5 2 4 2" xfId="3437" xr:uid="{6FEAC2A5-4C7A-4459-862A-3F4850F69AFD}"/>
    <cellStyle name="Normal 9 5 2 4 2 2" xfId="3438" xr:uid="{574CB95D-94FD-49A6-A151-B6CB9AA656ED}"/>
    <cellStyle name="Normal 9 5 2 4 2 2 2" xfId="5074" xr:uid="{40BB4565-BF90-4CE2-8BDD-351B9AE5B0E8}"/>
    <cellStyle name="Normal 9 5 2 4 2 3" xfId="3439" xr:uid="{4246D0B9-7188-4353-940F-1931D8E30AD8}"/>
    <cellStyle name="Normal 9 5 2 4 2 3 2" xfId="5075" xr:uid="{25E6F87C-A814-4186-BE3E-FCF1CD6965E5}"/>
    <cellStyle name="Normal 9 5 2 4 2 4" xfId="3440" xr:uid="{DE473725-D508-48A4-A091-64C23DE987F0}"/>
    <cellStyle name="Normal 9 5 2 4 2 4 2" xfId="5076" xr:uid="{10AB76BC-485F-4F92-88FF-F0BBB40719B6}"/>
    <cellStyle name="Normal 9 5 2 4 2 5" xfId="5073" xr:uid="{81F9D2F8-429F-477E-B547-570F86360470}"/>
    <cellStyle name="Normal 9 5 2 4 3" xfId="3441" xr:uid="{F8B89C29-E3B2-4CD7-988B-F9CF75D44E48}"/>
    <cellStyle name="Normal 9 5 2 4 3 2" xfId="5077" xr:uid="{3D889B20-88DB-4AE4-ACD5-9EB7AEDAF113}"/>
    <cellStyle name="Normal 9 5 2 4 4" xfId="3442" xr:uid="{2CABD3B5-957F-448C-A723-B705BAFD61A2}"/>
    <cellStyle name="Normal 9 5 2 4 4 2" xfId="5078" xr:uid="{EBB942B2-1BF2-480B-93BF-276A9307DB46}"/>
    <cellStyle name="Normal 9 5 2 4 5" xfId="3443" xr:uid="{25827E50-FBEA-4DFE-B4A3-11276202BF86}"/>
    <cellStyle name="Normal 9 5 2 4 5 2" xfId="5079" xr:uid="{DC6ED51D-50E2-4A1E-B7C4-C80626C2DA6D}"/>
    <cellStyle name="Normal 9 5 2 4 6" xfId="5072" xr:uid="{3C583BB0-0C86-4913-817C-92FA6F6A3486}"/>
    <cellStyle name="Normal 9 5 2 5" xfId="3444" xr:uid="{1A9EB9F1-9CA7-4B5C-8F6E-946C36CEA151}"/>
    <cellStyle name="Normal 9 5 2 5 2" xfId="3445" xr:uid="{7A6B077B-C2FD-40CB-AC87-0BD486F31504}"/>
    <cellStyle name="Normal 9 5 2 5 2 2" xfId="5081" xr:uid="{4CB5B599-9137-40D1-8FA4-C9FBB5E733FD}"/>
    <cellStyle name="Normal 9 5 2 5 3" xfId="3446" xr:uid="{9FE0A58A-4015-47A5-8586-EB9EBA88C6CE}"/>
    <cellStyle name="Normal 9 5 2 5 3 2" xfId="5082" xr:uid="{BFA0A058-4CF4-469D-B56A-DB29854B199F}"/>
    <cellStyle name="Normal 9 5 2 5 4" xfId="3447" xr:uid="{8E61FD15-B564-4042-B17A-47E1BCF4AD39}"/>
    <cellStyle name="Normal 9 5 2 5 4 2" xfId="5083" xr:uid="{4038311E-966E-465A-AEBB-4B71E9D14F96}"/>
    <cellStyle name="Normal 9 5 2 5 5" xfId="5080" xr:uid="{BDE3048B-9E56-4B80-B2DB-06D8882699C0}"/>
    <cellStyle name="Normal 9 5 2 6" xfId="3448" xr:uid="{67757F11-9D17-4793-BC87-4BE52479859F}"/>
    <cellStyle name="Normal 9 5 2 6 2" xfId="3449" xr:uid="{01403993-BE2A-4604-88C7-23D908865F14}"/>
    <cellStyle name="Normal 9 5 2 6 2 2" xfId="5085" xr:uid="{6B4E5E57-F7C9-4032-A43B-99AF1DE45678}"/>
    <cellStyle name="Normal 9 5 2 6 3" xfId="3450" xr:uid="{F4607E2C-9862-4486-99AF-2BD3FD2595EB}"/>
    <cellStyle name="Normal 9 5 2 6 3 2" xfId="5086" xr:uid="{38AD4291-DE3F-48A6-948F-3F5247E58CD5}"/>
    <cellStyle name="Normal 9 5 2 6 4" xfId="3451" xr:uid="{546E04E8-F7CE-4F6D-8498-8600C338B7BA}"/>
    <cellStyle name="Normal 9 5 2 6 4 2" xfId="5087" xr:uid="{B4CD72D8-CD3B-4EAB-A58B-E6F129FECC0C}"/>
    <cellStyle name="Normal 9 5 2 6 5" xfId="5084" xr:uid="{1DA02D01-C6A8-404B-A3C6-FAE35B3C70BE}"/>
    <cellStyle name="Normal 9 5 2 7" xfId="3452" xr:uid="{C8BD329D-3E68-4EDD-80CB-DFF47FC5A8BE}"/>
    <cellStyle name="Normal 9 5 2 7 2" xfId="5088" xr:uid="{4CC0C8CE-19AF-45BD-BA7C-0930700DC01D}"/>
    <cellStyle name="Normal 9 5 2 8" xfId="3453" xr:uid="{D28B66C2-6024-4B4D-85D2-9283912118EC}"/>
    <cellStyle name="Normal 9 5 2 8 2" xfId="5089" xr:uid="{835D19A3-F424-49E7-9FBE-D9976536D427}"/>
    <cellStyle name="Normal 9 5 2 9" xfId="3454" xr:uid="{E11CD5A6-8ACC-4762-B4C1-731608950D47}"/>
    <cellStyle name="Normal 9 5 2 9 2" xfId="5090" xr:uid="{5101FACB-6345-45B5-8F43-4C376F1A72DF}"/>
    <cellStyle name="Normal 9 5 3" xfId="3455" xr:uid="{C6DF7931-FF0B-4FDC-9EB2-FA0FEE9508B2}"/>
    <cellStyle name="Normal 9 5 3 2" xfId="3456" xr:uid="{10811031-44F3-4263-AF94-BEADFF81B56A}"/>
    <cellStyle name="Normal 9 5 3 2 2" xfId="3457" xr:uid="{6CE00F29-A549-4D5E-920C-AE19C4B848D2}"/>
    <cellStyle name="Normal 9 5 3 2 2 2" xfId="3458" xr:uid="{6C95DDB7-081E-45C7-97D0-B81CA7251B9A}"/>
    <cellStyle name="Normal 9 5 3 2 2 2 2" xfId="4273" xr:uid="{6F7A9C3B-1757-4ED2-A3FD-0B77E82A935C}"/>
    <cellStyle name="Normal 9 5 3 2 2 2 2 2" xfId="5095" xr:uid="{E1126C91-3E75-402C-9959-487DCBB1F003}"/>
    <cellStyle name="Normal 9 5 3 2 2 2 3" xfId="5094" xr:uid="{C6422F92-9834-4DC3-BA97-6DD24132C049}"/>
    <cellStyle name="Normal 9 5 3 2 2 3" xfId="3459" xr:uid="{272042F8-BC38-4788-B990-0AC497753FFF}"/>
    <cellStyle name="Normal 9 5 3 2 2 3 2" xfId="5096" xr:uid="{FD924FB2-E3ED-4CD8-A1DB-E840F56E645F}"/>
    <cellStyle name="Normal 9 5 3 2 2 4" xfId="3460" xr:uid="{1A6788DE-6071-4FD2-87DA-28C9E5F55749}"/>
    <cellStyle name="Normal 9 5 3 2 2 4 2" xfId="5097" xr:uid="{DEA4C52B-F0D4-4D2B-92D6-B6D0CC80434B}"/>
    <cellStyle name="Normal 9 5 3 2 2 5" xfId="5093" xr:uid="{DA1F4043-9658-423D-AA6F-770273EEDFB4}"/>
    <cellStyle name="Normal 9 5 3 2 3" xfId="3461" xr:uid="{A03DF02B-BDF7-4BA3-A25E-70766F78E0CB}"/>
    <cellStyle name="Normal 9 5 3 2 3 2" xfId="3462" xr:uid="{F7080FB7-C533-4775-8138-3D8E0D0A6EDC}"/>
    <cellStyle name="Normal 9 5 3 2 3 2 2" xfId="5099" xr:uid="{7C3C4C72-AF33-4C05-983C-112B14C6123E}"/>
    <cellStyle name="Normal 9 5 3 2 3 3" xfId="3463" xr:uid="{CDA65E2D-3052-4D7B-B789-6B4B511D2A65}"/>
    <cellStyle name="Normal 9 5 3 2 3 3 2" xfId="5100" xr:uid="{9B6E8E25-714B-4793-B873-67B3478C8D13}"/>
    <cellStyle name="Normal 9 5 3 2 3 4" xfId="3464" xr:uid="{F4812927-4A12-4044-88D7-067521EEE206}"/>
    <cellStyle name="Normal 9 5 3 2 3 4 2" xfId="5101" xr:uid="{A5559DCF-44A8-4262-A707-F19056BF8B0F}"/>
    <cellStyle name="Normal 9 5 3 2 3 5" xfId="5098" xr:uid="{1A251096-CF16-4674-B39E-4330ECCEF99E}"/>
    <cellStyle name="Normal 9 5 3 2 4" xfId="3465" xr:uid="{F25E33BC-3572-48B9-B4BE-0169939625F5}"/>
    <cellStyle name="Normal 9 5 3 2 4 2" xfId="5102" xr:uid="{E43F803B-AB16-4FC7-BBC0-00E622782A04}"/>
    <cellStyle name="Normal 9 5 3 2 5" xfId="3466" xr:uid="{330858EB-29B5-4826-AB20-3149B651E5D2}"/>
    <cellStyle name="Normal 9 5 3 2 5 2" xfId="5103" xr:uid="{ED80569E-6E4C-4600-AE95-56763623F597}"/>
    <cellStyle name="Normal 9 5 3 2 6" xfId="3467" xr:uid="{A5FC140B-DA17-4F69-98E3-6F08DF9F9CC2}"/>
    <cellStyle name="Normal 9 5 3 2 6 2" xfId="5104" xr:uid="{DD305A5E-446D-4661-9DA6-EA7FECDBECD6}"/>
    <cellStyle name="Normal 9 5 3 2 7" xfId="5092" xr:uid="{A690E4D4-1330-4F6F-B470-EE21520096A3}"/>
    <cellStyle name="Normal 9 5 3 3" xfId="3468" xr:uid="{032E51D6-8BB2-41C9-B926-4324275BD842}"/>
    <cellStyle name="Normal 9 5 3 3 2" xfId="3469" xr:uid="{E15082D0-0CB7-44A0-8ECF-74EEA0FCCF32}"/>
    <cellStyle name="Normal 9 5 3 3 2 2" xfId="3470" xr:uid="{5A1FA0B3-0BDD-4B79-A2B7-F137E8F6515B}"/>
    <cellStyle name="Normal 9 5 3 3 2 2 2" xfId="5107" xr:uid="{7820FC70-2D44-4803-AF40-62CF0F513FDA}"/>
    <cellStyle name="Normal 9 5 3 3 2 3" xfId="3471" xr:uid="{ED4E9370-2869-4E80-9B68-AE244FBE7D75}"/>
    <cellStyle name="Normal 9 5 3 3 2 3 2" xfId="5108" xr:uid="{8297B8A8-36BD-4BC1-9AE2-C87CD0EBBE48}"/>
    <cellStyle name="Normal 9 5 3 3 2 4" xfId="3472" xr:uid="{4F7E8BDE-E9B9-42D6-941D-F7C1D193A663}"/>
    <cellStyle name="Normal 9 5 3 3 2 4 2" xfId="5109" xr:uid="{05BAFD2F-CC22-4AC1-8DD0-CA145E315B74}"/>
    <cellStyle name="Normal 9 5 3 3 2 5" xfId="5106" xr:uid="{9728B703-6764-4FF5-8F0A-65B2CFFC9548}"/>
    <cellStyle name="Normal 9 5 3 3 3" xfId="3473" xr:uid="{222AB019-AD38-43ED-9DCF-79D1409B1B1D}"/>
    <cellStyle name="Normal 9 5 3 3 3 2" xfId="5110" xr:uid="{8CA64EA2-44FE-47E4-B160-9A0342F2E14C}"/>
    <cellStyle name="Normal 9 5 3 3 4" xfId="3474" xr:uid="{0B530E6C-1BC1-4EE0-B1DB-9DA3B52B4E15}"/>
    <cellStyle name="Normal 9 5 3 3 4 2" xfId="5111" xr:uid="{684FA151-EA05-44C0-BAAC-18D48C480EE8}"/>
    <cellStyle name="Normal 9 5 3 3 5" xfId="3475" xr:uid="{45E36D61-BF78-47FC-91E5-FDB1B2001444}"/>
    <cellStyle name="Normal 9 5 3 3 5 2" xfId="5112" xr:uid="{A57A0666-706C-4C4E-8D8B-404F83241B96}"/>
    <cellStyle name="Normal 9 5 3 3 6" xfId="5105" xr:uid="{7C129BDF-F33A-49EE-A93C-170BA39DC06E}"/>
    <cellStyle name="Normal 9 5 3 4" xfId="3476" xr:uid="{CBCAF08E-F63E-48AE-B9B1-9B26DB1F91E0}"/>
    <cellStyle name="Normal 9 5 3 4 2" xfId="3477" xr:uid="{78744650-5D07-4308-8045-D404925B3F91}"/>
    <cellStyle name="Normal 9 5 3 4 2 2" xfId="5114" xr:uid="{35BEA88C-65D7-4AC4-97B4-E749DE096148}"/>
    <cellStyle name="Normal 9 5 3 4 3" xfId="3478" xr:uid="{FF55FCCB-6A04-4B44-A993-B409E68030DD}"/>
    <cellStyle name="Normal 9 5 3 4 3 2" xfId="5115" xr:uid="{8804A57A-8059-45B2-AF2F-1C2D1B3AC55C}"/>
    <cellStyle name="Normal 9 5 3 4 4" xfId="3479" xr:uid="{ECD7331C-A227-4AE9-95F2-3CA61A96046A}"/>
    <cellStyle name="Normal 9 5 3 4 4 2" xfId="5116" xr:uid="{F310C61E-4763-4C95-A8DC-D680D0961F07}"/>
    <cellStyle name="Normal 9 5 3 4 5" xfId="5113" xr:uid="{2B5FA4C9-88F3-4F36-8E8B-8FC768268EC0}"/>
    <cellStyle name="Normal 9 5 3 5" xfId="3480" xr:uid="{E6AD102E-0745-4EC9-8A20-B93C6C4C7BE4}"/>
    <cellStyle name="Normal 9 5 3 5 2" xfId="3481" xr:uid="{B0126175-5FD2-44ED-906B-4C77138AEE20}"/>
    <cellStyle name="Normal 9 5 3 5 2 2" xfId="5118" xr:uid="{B222C3CF-B9FA-42B3-AE9D-9F0B0EF62FC9}"/>
    <cellStyle name="Normal 9 5 3 5 3" xfId="3482" xr:uid="{11E9FDFB-8875-444A-AF6D-B93F2DCBD09E}"/>
    <cellStyle name="Normal 9 5 3 5 3 2" xfId="5119" xr:uid="{E2468910-E33C-4DC7-A71C-DAEA163BF48C}"/>
    <cellStyle name="Normal 9 5 3 5 4" xfId="3483" xr:uid="{E3B1BDF0-31A9-4408-B904-7D71128AAF2B}"/>
    <cellStyle name="Normal 9 5 3 5 4 2" xfId="5120" xr:uid="{5FE538D3-753C-493B-A8CB-9D072460426E}"/>
    <cellStyle name="Normal 9 5 3 5 5" xfId="5117" xr:uid="{FAD7D675-5794-4058-84FE-835340D600D0}"/>
    <cellStyle name="Normal 9 5 3 6" xfId="3484" xr:uid="{B811F926-A4AA-4F78-834B-88B13BEF19E8}"/>
    <cellStyle name="Normal 9 5 3 6 2" xfId="5121" xr:uid="{88055FA8-B03A-4A43-B624-9A50735D438B}"/>
    <cellStyle name="Normal 9 5 3 7" xfId="3485" xr:uid="{5DFD23B5-2CEA-4697-B5F8-9A9C1B802DDB}"/>
    <cellStyle name="Normal 9 5 3 7 2" xfId="5122" xr:uid="{7D820E53-3AA7-4CBF-B2DC-3B6598BEBB76}"/>
    <cellStyle name="Normal 9 5 3 8" xfId="3486" xr:uid="{87137213-D0CF-4BF1-B8EB-EF851A48223A}"/>
    <cellStyle name="Normal 9 5 3 8 2" xfId="5123" xr:uid="{71298F46-D57C-471D-8014-91EE0B759442}"/>
    <cellStyle name="Normal 9 5 3 9" xfId="5091" xr:uid="{3C1B7048-DE2D-493F-B143-9F1B0B65076C}"/>
    <cellStyle name="Normal 9 5 4" xfId="3487" xr:uid="{2B5A22B5-519B-41C8-A9DC-35A086867280}"/>
    <cellStyle name="Normal 9 5 4 2" xfId="3488" xr:uid="{BBEE33B1-1C40-48FC-AFD8-7211D7C71C05}"/>
    <cellStyle name="Normal 9 5 4 2 2" xfId="3489" xr:uid="{F51C5418-D292-42D7-80A5-6864815F6DD5}"/>
    <cellStyle name="Normal 9 5 4 2 2 2" xfId="3490" xr:uid="{5DE981AE-70FF-44D7-A07E-459055AD2A84}"/>
    <cellStyle name="Normal 9 5 4 2 2 2 2" xfId="5127" xr:uid="{60E6BA13-93ED-4CC7-8E31-6E296E65C4FA}"/>
    <cellStyle name="Normal 9 5 4 2 2 3" xfId="3491" xr:uid="{3E2F8E39-107C-4FA8-ADA8-9A1425A5181F}"/>
    <cellStyle name="Normal 9 5 4 2 2 3 2" xfId="5128" xr:uid="{1E49417B-5309-4E6C-A5C8-8DC674EFF0C3}"/>
    <cellStyle name="Normal 9 5 4 2 2 4" xfId="3492" xr:uid="{48251C72-AC89-41DD-84F6-943CB4BD7CCC}"/>
    <cellStyle name="Normal 9 5 4 2 2 4 2" xfId="5129" xr:uid="{A1664C34-F471-4D27-A8F0-B7FC0B8D89AE}"/>
    <cellStyle name="Normal 9 5 4 2 2 5" xfId="5126" xr:uid="{A4D55D27-09CC-49CB-AF49-06EAAB4967AA}"/>
    <cellStyle name="Normal 9 5 4 2 3" xfId="3493" xr:uid="{234712D4-EEDB-4EA3-BEA3-CA41F0F7B9B8}"/>
    <cellStyle name="Normal 9 5 4 2 3 2" xfId="5130" xr:uid="{39D3953A-9632-4B7E-998E-B0A525A661E2}"/>
    <cellStyle name="Normal 9 5 4 2 4" xfId="3494" xr:uid="{8CEA28B1-9D7E-4304-A2B3-B26FC3ABFFCD}"/>
    <cellStyle name="Normal 9 5 4 2 4 2" xfId="5131" xr:uid="{B3940550-5375-4550-B31E-C5001A9D23F1}"/>
    <cellStyle name="Normal 9 5 4 2 5" xfId="3495" xr:uid="{EE22BF75-0520-4DF5-BD10-CAAD1D80535F}"/>
    <cellStyle name="Normal 9 5 4 2 5 2" xfId="5132" xr:uid="{DE55C8A9-B455-4477-A90B-007F97E6916B}"/>
    <cellStyle name="Normal 9 5 4 2 6" xfId="5125" xr:uid="{0ECF0E74-FCB0-4674-85DA-D883245071BC}"/>
    <cellStyle name="Normal 9 5 4 3" xfId="3496" xr:uid="{009F1B6B-3059-41D6-A951-8E4FF16905E8}"/>
    <cellStyle name="Normal 9 5 4 3 2" xfId="3497" xr:uid="{DD5E5430-8CFC-48F7-8C85-CF560FA1D6A9}"/>
    <cellStyle name="Normal 9 5 4 3 2 2" xfId="5134" xr:uid="{8FC5A1ED-FCBC-436D-A49C-23F6CB00D548}"/>
    <cellStyle name="Normal 9 5 4 3 3" xfId="3498" xr:uid="{84B40E24-B418-4B0D-B10E-AAEDF4811299}"/>
    <cellStyle name="Normal 9 5 4 3 3 2" xfId="5135" xr:uid="{FE7F1A83-8D19-4092-B2E3-3925A38EA669}"/>
    <cellStyle name="Normal 9 5 4 3 4" xfId="3499" xr:uid="{0DCAE59B-B030-477D-AAB5-35A1B183B6DE}"/>
    <cellStyle name="Normal 9 5 4 3 4 2" xfId="5136" xr:uid="{97090426-F115-4A59-806E-125F859F8BD5}"/>
    <cellStyle name="Normal 9 5 4 3 5" xfId="5133" xr:uid="{12A1C4D1-6DE2-4649-B698-812DDB2FCBBA}"/>
    <cellStyle name="Normal 9 5 4 4" xfId="3500" xr:uid="{1C9D5556-6B13-4933-84B5-1306C0B412AE}"/>
    <cellStyle name="Normal 9 5 4 4 2" xfId="3501" xr:uid="{83D95B51-8F32-441F-A34B-7176B91D004A}"/>
    <cellStyle name="Normal 9 5 4 4 2 2" xfId="5138" xr:uid="{A668C714-B88C-4444-B01C-D00A16CA367F}"/>
    <cellStyle name="Normal 9 5 4 4 3" xfId="3502" xr:uid="{4356EDA4-A34D-488E-B997-D7C53843B1EA}"/>
    <cellStyle name="Normal 9 5 4 4 3 2" xfId="5139" xr:uid="{834F5BE5-0440-4356-9188-F5D3345C6224}"/>
    <cellStyle name="Normal 9 5 4 4 4" xfId="3503" xr:uid="{E88725C2-1F18-41E9-97B5-DA79971EFD70}"/>
    <cellStyle name="Normal 9 5 4 4 4 2" xfId="5140" xr:uid="{5BF30AA7-9372-4975-8145-A958DC5B7825}"/>
    <cellStyle name="Normal 9 5 4 4 5" xfId="5137" xr:uid="{2854530A-3A23-431A-B5CA-A6A938B9C50D}"/>
    <cellStyle name="Normal 9 5 4 5" xfId="3504" xr:uid="{3C663790-841E-4E97-884C-9CB1AAF7A28B}"/>
    <cellStyle name="Normal 9 5 4 5 2" xfId="5141" xr:uid="{EA6B1696-B3F9-4616-8162-2A3B970B723A}"/>
    <cellStyle name="Normal 9 5 4 6" xfId="3505" xr:uid="{F9BAFAB2-FFE4-4D40-B9D9-8AAC629D9764}"/>
    <cellStyle name="Normal 9 5 4 6 2" xfId="5142" xr:uid="{1F8E651F-EF53-4BE1-A71F-821C2C7A1E6F}"/>
    <cellStyle name="Normal 9 5 4 7" xfId="3506" xr:uid="{F93C0918-4A2D-4BE4-B855-6FDE63B23105}"/>
    <cellStyle name="Normal 9 5 4 7 2" xfId="5143" xr:uid="{BA9F10B4-BD0A-4441-ADEE-B324B435BB47}"/>
    <cellStyle name="Normal 9 5 4 8" xfId="5124" xr:uid="{6F79FDB8-8BB9-485E-BF8B-6845BD8A8683}"/>
    <cellStyle name="Normal 9 5 5" xfId="3507" xr:uid="{C716A7D3-F278-456D-B526-6C56C781A34B}"/>
    <cellStyle name="Normal 9 5 5 2" xfId="3508" xr:uid="{12228F05-05DE-49D2-96EB-DF9ECA4CDA7F}"/>
    <cellStyle name="Normal 9 5 5 2 2" xfId="3509" xr:uid="{6CC70FD8-724D-451D-A29F-18988817A98A}"/>
    <cellStyle name="Normal 9 5 5 2 2 2" xfId="5146" xr:uid="{A2C212F0-33D0-4139-9C6B-C8A9D6A1F049}"/>
    <cellStyle name="Normal 9 5 5 2 3" xfId="3510" xr:uid="{BECFFAF0-ECC7-44E0-B44D-1CEB83803BA3}"/>
    <cellStyle name="Normal 9 5 5 2 3 2" xfId="5147" xr:uid="{AD4A6A80-2310-414F-A4A0-F01104A75152}"/>
    <cellStyle name="Normal 9 5 5 2 4" xfId="3511" xr:uid="{8C7E9468-E7FA-4AF9-98B2-2D8CDB06CE9A}"/>
    <cellStyle name="Normal 9 5 5 2 4 2" xfId="5148" xr:uid="{2185324E-E689-46CA-BC24-C4464DA174E1}"/>
    <cellStyle name="Normal 9 5 5 2 5" xfId="5145" xr:uid="{A607EEBB-59FA-4C59-AA35-DC46AE61660D}"/>
    <cellStyle name="Normal 9 5 5 3" xfId="3512" xr:uid="{9FFD60F6-A255-4552-9A08-2838A45005BF}"/>
    <cellStyle name="Normal 9 5 5 3 2" xfId="3513" xr:uid="{06CCF2B7-BA31-4051-BE71-3AC6DA9C1A6A}"/>
    <cellStyle name="Normal 9 5 5 3 2 2" xfId="5150" xr:uid="{A354C90B-E9DB-4193-92AE-2B004F7124B1}"/>
    <cellStyle name="Normal 9 5 5 3 3" xfId="3514" xr:uid="{05F22F27-7CB4-4207-AC1E-F513E0103817}"/>
    <cellStyle name="Normal 9 5 5 3 3 2" xfId="5151" xr:uid="{BB56732A-250B-4805-ADEA-EB88D5202DFB}"/>
    <cellStyle name="Normal 9 5 5 3 4" xfId="3515" xr:uid="{664A45A8-CBAF-4925-AC16-6ADEE18C069B}"/>
    <cellStyle name="Normal 9 5 5 3 4 2" xfId="5152" xr:uid="{F111551F-DABF-4BD9-8C5F-11CBB6CAF252}"/>
    <cellStyle name="Normal 9 5 5 3 5" xfId="5149" xr:uid="{D3E09B2E-4FCC-4685-A598-59E6042EDC23}"/>
    <cellStyle name="Normal 9 5 5 4" xfId="3516" xr:uid="{62F2D9A6-7124-4514-8682-89F5B6FA1570}"/>
    <cellStyle name="Normal 9 5 5 4 2" xfId="5153" xr:uid="{D1DEFFF4-AA7B-42C6-96FC-68A8EB13E66C}"/>
    <cellStyle name="Normal 9 5 5 5" xfId="3517" xr:uid="{363AF516-E968-45B9-AF44-B18C2A543485}"/>
    <cellStyle name="Normal 9 5 5 5 2" xfId="5154" xr:uid="{5F4D9A8A-5050-42EF-AE7B-6C61C2D7BA3F}"/>
    <cellStyle name="Normal 9 5 5 6" xfId="3518" xr:uid="{6B79F138-A517-48BB-BF8F-E73D8882E098}"/>
    <cellStyle name="Normal 9 5 5 6 2" xfId="5155" xr:uid="{A70886DC-FB29-4ECF-ADE6-F4A6B708A22D}"/>
    <cellStyle name="Normal 9 5 5 7" xfId="5144" xr:uid="{A8CBB6DD-E0A1-4CF2-9490-265D7A719DC4}"/>
    <cellStyle name="Normal 9 5 6" xfId="3519" xr:uid="{E111A755-D7FA-4C08-8458-AFA65CAD6E9B}"/>
    <cellStyle name="Normal 9 5 6 2" xfId="3520" xr:uid="{8FF80A37-A52B-416B-A524-129CB92150A8}"/>
    <cellStyle name="Normal 9 5 6 2 2" xfId="3521" xr:uid="{3094E52D-DA2D-476E-992D-14ADF886100E}"/>
    <cellStyle name="Normal 9 5 6 2 2 2" xfId="5158" xr:uid="{EFA544D6-9077-4C6F-85CB-0C8DF097731B}"/>
    <cellStyle name="Normal 9 5 6 2 3" xfId="3522" xr:uid="{2EC0B3E0-872D-4009-AABE-AE75CA76784E}"/>
    <cellStyle name="Normal 9 5 6 2 3 2" xfId="5159" xr:uid="{5DBE0C42-E4AE-4D4E-B8DC-7376A3C43798}"/>
    <cellStyle name="Normal 9 5 6 2 4" xfId="3523" xr:uid="{13BF692B-19B5-4A1C-86E4-2B0939FE19B5}"/>
    <cellStyle name="Normal 9 5 6 2 4 2" xfId="5160" xr:uid="{C2DED047-3A70-4CAB-94A1-37B3C7548054}"/>
    <cellStyle name="Normal 9 5 6 2 5" xfId="5157" xr:uid="{49EB6D61-62E8-4ECF-B83C-A13552787002}"/>
    <cellStyle name="Normal 9 5 6 3" xfId="3524" xr:uid="{971F1FE3-D52E-4CD9-B936-D4CAF16D7DE5}"/>
    <cellStyle name="Normal 9 5 6 3 2" xfId="5161" xr:uid="{755D55C0-7F9D-4D84-AC08-98975ED8D73A}"/>
    <cellStyle name="Normal 9 5 6 4" xfId="3525" xr:uid="{219987C4-77A5-45E9-A40E-732721668D1F}"/>
    <cellStyle name="Normal 9 5 6 4 2" xfId="5162" xr:uid="{5C7641E6-5199-46FD-99C2-11F622B1F129}"/>
    <cellStyle name="Normal 9 5 6 5" xfId="3526" xr:uid="{0B96C743-1D2C-4492-AB15-A437D5A788C3}"/>
    <cellStyle name="Normal 9 5 6 5 2" xfId="5163" xr:uid="{DECA72F2-0B32-4662-AA7B-4DCF630622DB}"/>
    <cellStyle name="Normal 9 5 6 6" xfId="5156" xr:uid="{7B02C4C8-1471-4C06-AFAB-BCDE957AC164}"/>
    <cellStyle name="Normal 9 5 7" xfId="3527" xr:uid="{DD03D85E-2B31-4E66-A691-0DE99285499B}"/>
    <cellStyle name="Normal 9 5 7 2" xfId="3528" xr:uid="{0D383A19-E814-492A-8BB0-83B534AC3345}"/>
    <cellStyle name="Normal 9 5 7 2 2" xfId="5165" xr:uid="{DBAA4DCE-C44E-4AD6-BEAD-F5871989C891}"/>
    <cellStyle name="Normal 9 5 7 3" xfId="3529" xr:uid="{9F0AD251-B5D1-4B2A-8A00-A396DED86380}"/>
    <cellStyle name="Normal 9 5 7 3 2" xfId="5166" xr:uid="{3E68255A-5BC4-4224-B05D-64CC0A958E2F}"/>
    <cellStyle name="Normal 9 5 7 4" xfId="3530" xr:uid="{89A326B9-C618-4392-93DE-A81CE0AA0EDC}"/>
    <cellStyle name="Normal 9 5 7 4 2" xfId="5167" xr:uid="{11593BBE-B057-4CDA-95BB-D0FCA86868F2}"/>
    <cellStyle name="Normal 9 5 7 5" xfId="5164" xr:uid="{D2D12701-88F9-4E8D-A920-63F1329E9712}"/>
    <cellStyle name="Normal 9 5 8" xfId="3531" xr:uid="{6161F66A-B0E3-49B3-A067-738F1021E19F}"/>
    <cellStyle name="Normal 9 5 8 2" xfId="3532" xr:uid="{CC9A09CA-C9FD-4A29-BE93-F18DF5D25201}"/>
    <cellStyle name="Normal 9 5 8 2 2" xfId="5169" xr:uid="{29F04BAE-E1A1-4164-A8DF-9F0053FC353D}"/>
    <cellStyle name="Normal 9 5 8 3" xfId="3533" xr:uid="{08A6075E-9BEF-48DE-84D1-0977C61FC10A}"/>
    <cellStyle name="Normal 9 5 8 3 2" xfId="5170" xr:uid="{FAF828D9-A0F3-4C2D-B2BE-A20A41FA046E}"/>
    <cellStyle name="Normal 9 5 8 4" xfId="3534" xr:uid="{0BD17464-0276-44A3-BB47-F8CA187C91E0}"/>
    <cellStyle name="Normal 9 5 8 4 2" xfId="5171" xr:uid="{9FE24833-B22C-452A-9ACA-AA822EF10746}"/>
    <cellStyle name="Normal 9 5 8 5" xfId="5168" xr:uid="{69EBC7D5-73F0-4F03-AB78-749F0E1AFCDB}"/>
    <cellStyle name="Normal 9 5 9" xfId="3535" xr:uid="{B15C124A-36F7-4F3C-AFF6-4CA10DBC1343}"/>
    <cellStyle name="Normal 9 5 9 2" xfId="5172" xr:uid="{0217FB63-C0CF-42A1-BAFD-15EBAFF611E2}"/>
    <cellStyle name="Normal 9 6" xfId="180" xr:uid="{A45DD9FF-E323-4831-B3BA-BF6ACA1112AA}"/>
    <cellStyle name="Normal 9 6 10" xfId="5173" xr:uid="{B959972C-C8FF-46A9-BDFD-E1FC3D98AB5F}"/>
    <cellStyle name="Normal 9 6 2" xfId="181" xr:uid="{FF9B0048-A3EE-48D9-A05F-B23AF1B7C373}"/>
    <cellStyle name="Normal 9 6 2 2" xfId="3536" xr:uid="{A30A9E47-2034-468D-ACD5-6A9A5E7523AC}"/>
    <cellStyle name="Normal 9 6 2 2 2" xfId="3537" xr:uid="{0142AA00-C016-46F8-B757-71325EACC0F5}"/>
    <cellStyle name="Normal 9 6 2 2 2 2" xfId="3538" xr:uid="{D84F5E67-741C-4327-9A82-F45291DF4A73}"/>
    <cellStyle name="Normal 9 6 2 2 2 2 2" xfId="5177" xr:uid="{FC1FA34B-63C3-4057-AAA1-F432A9C12852}"/>
    <cellStyle name="Normal 9 6 2 2 2 3" xfId="3539" xr:uid="{CDB2A9FB-F4EB-4AAD-8A9F-2CF36D7F7391}"/>
    <cellStyle name="Normal 9 6 2 2 2 3 2" xfId="5178" xr:uid="{38F3E037-2AEE-4189-B96E-81C314F40D4C}"/>
    <cellStyle name="Normal 9 6 2 2 2 4" xfId="3540" xr:uid="{BC44A5B8-F156-4895-9F16-D3C4C6AA05AE}"/>
    <cellStyle name="Normal 9 6 2 2 2 4 2" xfId="5179" xr:uid="{5263A73B-2604-40EC-BFEA-4C3A471E6F9E}"/>
    <cellStyle name="Normal 9 6 2 2 2 5" xfId="5176" xr:uid="{A33C340A-3D5C-40C8-8397-4D1103CD1A46}"/>
    <cellStyle name="Normal 9 6 2 2 3" xfId="3541" xr:uid="{C1DD8ECF-6687-413B-9CB1-233E46718D96}"/>
    <cellStyle name="Normal 9 6 2 2 3 2" xfId="3542" xr:uid="{070BB4DF-A794-4400-99AF-335F61547C69}"/>
    <cellStyle name="Normal 9 6 2 2 3 2 2" xfId="5181" xr:uid="{D0AF4062-703A-42C0-B16A-201322F6F514}"/>
    <cellStyle name="Normal 9 6 2 2 3 3" xfId="3543" xr:uid="{BA88304D-A0F6-40F6-A46F-B03A6B4E3BEC}"/>
    <cellStyle name="Normal 9 6 2 2 3 3 2" xfId="5182" xr:uid="{447BBA9F-F7C7-468B-931B-F4C75347E94F}"/>
    <cellStyle name="Normal 9 6 2 2 3 4" xfId="3544" xr:uid="{AB1B5046-8B63-49A0-BBAC-2204D8DDF96D}"/>
    <cellStyle name="Normal 9 6 2 2 3 4 2" xfId="5183" xr:uid="{7DBDB00E-B373-4CDD-B122-05D8AE49DF09}"/>
    <cellStyle name="Normal 9 6 2 2 3 5" xfId="5180" xr:uid="{DECDE9EB-5206-4E3F-971F-79FD125CB468}"/>
    <cellStyle name="Normal 9 6 2 2 4" xfId="3545" xr:uid="{E59A929E-A617-4868-9A40-77B1933AD0D4}"/>
    <cellStyle name="Normal 9 6 2 2 4 2" xfId="5184" xr:uid="{715EA4F6-7B46-4836-8D52-02D5DC49CECC}"/>
    <cellStyle name="Normal 9 6 2 2 5" xfId="3546" xr:uid="{38B5A88C-C17B-470B-944B-8E41E2E5ADFF}"/>
    <cellStyle name="Normal 9 6 2 2 5 2" xfId="5185" xr:uid="{1B701543-05EE-49E2-9663-9238F1582C8D}"/>
    <cellStyle name="Normal 9 6 2 2 6" xfId="3547" xr:uid="{06598B55-ABE6-445B-AF00-ECBD2F5E7D31}"/>
    <cellStyle name="Normal 9 6 2 2 6 2" xfId="5186" xr:uid="{6182A51D-BA1D-4C25-8542-FC0C654038E5}"/>
    <cellStyle name="Normal 9 6 2 2 7" xfId="5175" xr:uid="{0F0C69EB-9C52-48E1-BF0A-D17E092C44C0}"/>
    <cellStyle name="Normal 9 6 2 3" xfId="3548" xr:uid="{1FE9F1B9-0C90-4C98-ACFB-0C6318BD0A65}"/>
    <cellStyle name="Normal 9 6 2 3 2" xfId="3549" xr:uid="{D0E8E1C3-BFEA-4F7C-8B74-55112F689705}"/>
    <cellStyle name="Normal 9 6 2 3 2 2" xfId="3550" xr:uid="{2F3739D8-2FD3-467D-9333-67CB12525988}"/>
    <cellStyle name="Normal 9 6 2 3 2 2 2" xfId="5189" xr:uid="{346150E0-3747-4F3B-B5D2-A4DEFCF13BA4}"/>
    <cellStyle name="Normal 9 6 2 3 2 3" xfId="3551" xr:uid="{566E49D0-0FBA-4618-8EA5-2D515AF7F02A}"/>
    <cellStyle name="Normal 9 6 2 3 2 3 2" xfId="5190" xr:uid="{2A6703D3-9DC8-415D-A9C5-B4A5F4F5733F}"/>
    <cellStyle name="Normal 9 6 2 3 2 4" xfId="3552" xr:uid="{AA9EA4FF-C017-45A1-A994-6582B8C9B9D5}"/>
    <cellStyle name="Normal 9 6 2 3 2 4 2" xfId="5191" xr:uid="{E0978316-CD37-40D7-8F0C-6C95CF9F7C30}"/>
    <cellStyle name="Normal 9 6 2 3 2 5" xfId="5188" xr:uid="{A4F6F6B3-9ACC-4B60-A2BA-C54EFD13BC73}"/>
    <cellStyle name="Normal 9 6 2 3 3" xfId="3553" xr:uid="{60C04ECA-DC87-4CC1-9D93-53DAF0C3B9A2}"/>
    <cellStyle name="Normal 9 6 2 3 3 2" xfId="5192" xr:uid="{A52861CC-DA03-49D8-87D2-FC0A7F1687AD}"/>
    <cellStyle name="Normal 9 6 2 3 4" xfId="3554" xr:uid="{31327435-2F84-406C-9684-43C4FAB5EF6C}"/>
    <cellStyle name="Normal 9 6 2 3 4 2" xfId="5193" xr:uid="{363ABE1D-DA47-4B56-8B50-2411C55DA4BC}"/>
    <cellStyle name="Normal 9 6 2 3 5" xfId="3555" xr:uid="{9A21F0A9-511C-48F2-BB03-4CAFB96D73AD}"/>
    <cellStyle name="Normal 9 6 2 3 5 2" xfId="5194" xr:uid="{1FF5C713-2E0D-45A4-9F94-E2CCE7FFCE99}"/>
    <cellStyle name="Normal 9 6 2 3 6" xfId="5187" xr:uid="{EC66F059-7ADC-42FD-98F6-B5CA82D6CE4C}"/>
    <cellStyle name="Normal 9 6 2 4" xfId="3556" xr:uid="{7F2B8CB1-D420-42BF-9B89-8BBEA3D66B50}"/>
    <cellStyle name="Normal 9 6 2 4 2" xfId="3557" xr:uid="{11389FAA-1BEA-482F-8626-822FFB204291}"/>
    <cellStyle name="Normal 9 6 2 4 2 2" xfId="5196" xr:uid="{8C1B976E-71D8-452C-8F0B-AB23DA221EBA}"/>
    <cellStyle name="Normal 9 6 2 4 3" xfId="3558" xr:uid="{B831F3D3-76F3-4588-A2A9-DB7DB4DE845A}"/>
    <cellStyle name="Normal 9 6 2 4 3 2" xfId="5197" xr:uid="{91C83FE2-C915-411F-9AE7-788CE4DCA2AA}"/>
    <cellStyle name="Normal 9 6 2 4 4" xfId="3559" xr:uid="{796C1FF9-0E0D-438D-8CBD-6098E60EC905}"/>
    <cellStyle name="Normal 9 6 2 4 4 2" xfId="5198" xr:uid="{04424A93-F627-448F-9BE7-339AE788554C}"/>
    <cellStyle name="Normal 9 6 2 4 5" xfId="5195" xr:uid="{49B5C93F-12E0-4779-A21E-54A63B11C621}"/>
    <cellStyle name="Normal 9 6 2 5" xfId="3560" xr:uid="{DD2139A9-22D3-4467-8E59-E2627065905D}"/>
    <cellStyle name="Normal 9 6 2 5 2" xfId="3561" xr:uid="{AB60F57A-88BB-4177-A489-F2D49734982F}"/>
    <cellStyle name="Normal 9 6 2 5 2 2" xfId="5200" xr:uid="{E6E2C101-7FAA-4234-9509-28949C674C21}"/>
    <cellStyle name="Normal 9 6 2 5 3" xfId="3562" xr:uid="{F6BC6D88-EDD2-4A3F-AC21-A5A3F446C2FA}"/>
    <cellStyle name="Normal 9 6 2 5 3 2" xfId="5201" xr:uid="{2289669C-912A-46E1-9CF9-961FF1903191}"/>
    <cellStyle name="Normal 9 6 2 5 4" xfId="3563" xr:uid="{A0D3BD57-8A8C-48B4-8640-953FCD8E0C10}"/>
    <cellStyle name="Normal 9 6 2 5 4 2" xfId="5202" xr:uid="{015694D6-D725-4F5E-BC38-8D226F519DB2}"/>
    <cellStyle name="Normal 9 6 2 5 5" xfId="5199" xr:uid="{4EBD589F-E0A7-4C8E-AD91-12ECACF3F9F7}"/>
    <cellStyle name="Normal 9 6 2 6" xfId="3564" xr:uid="{81F0D3D3-A150-4415-8A6B-33E37A4AF3AF}"/>
    <cellStyle name="Normal 9 6 2 6 2" xfId="5203" xr:uid="{CFDB7540-311E-461F-A5A7-01D1EF3D4B30}"/>
    <cellStyle name="Normal 9 6 2 7" xfId="3565" xr:uid="{0598FE2E-1D22-47B7-BDD4-DC1C6E69B8A5}"/>
    <cellStyle name="Normal 9 6 2 7 2" xfId="5204" xr:uid="{B49923AE-918D-4FBF-AB70-62961CECD705}"/>
    <cellStyle name="Normal 9 6 2 8" xfId="3566" xr:uid="{A71B6ECA-0DBC-4C7E-9120-28BF4EB86F68}"/>
    <cellStyle name="Normal 9 6 2 8 2" xfId="5205" xr:uid="{B2370C01-2DAD-49C4-8D01-173305E022C6}"/>
    <cellStyle name="Normal 9 6 2 9" xfId="5174" xr:uid="{98B8969F-B188-437E-8719-AD34D0D0A4DA}"/>
    <cellStyle name="Normal 9 6 3" xfId="3567" xr:uid="{724FAC72-4DBA-4071-8734-D5329F12388E}"/>
    <cellStyle name="Normal 9 6 3 2" xfId="3568" xr:uid="{803679E1-C7FE-4B07-A5BB-C3D842841031}"/>
    <cellStyle name="Normal 9 6 3 2 2" xfId="3569" xr:uid="{5B7B46B6-AA19-4EED-9EF1-76D59B3BEEDB}"/>
    <cellStyle name="Normal 9 6 3 2 2 2" xfId="5208" xr:uid="{42406E58-9F77-4260-9630-FEA5B7DD764C}"/>
    <cellStyle name="Normal 9 6 3 2 3" xfId="3570" xr:uid="{8405288E-E0D5-4340-9EDC-99B3A02840CA}"/>
    <cellStyle name="Normal 9 6 3 2 3 2" xfId="5209" xr:uid="{3EF105B6-A383-4618-933B-3DB95EBA59F8}"/>
    <cellStyle name="Normal 9 6 3 2 4" xfId="3571" xr:uid="{462B8E53-4F6C-46E3-9A49-C4F124060D45}"/>
    <cellStyle name="Normal 9 6 3 2 4 2" xfId="5210" xr:uid="{A1881755-8B27-4EE3-9725-0CCA76637E98}"/>
    <cellStyle name="Normal 9 6 3 2 5" xfId="5207" xr:uid="{C3DF5F58-46FD-4E5C-8341-FE6C4B30FD0D}"/>
    <cellStyle name="Normal 9 6 3 3" xfId="3572" xr:uid="{48785F31-7F94-4352-AA81-592168843F33}"/>
    <cellStyle name="Normal 9 6 3 3 2" xfId="3573" xr:uid="{BD77B6B7-A484-4A32-B9BE-08B4341AC643}"/>
    <cellStyle name="Normal 9 6 3 3 2 2" xfId="5212" xr:uid="{B1284468-3990-423B-AA39-48F60BF062A6}"/>
    <cellStyle name="Normal 9 6 3 3 3" xfId="3574" xr:uid="{A9FC690E-394E-455F-9C68-92F6493A4E84}"/>
    <cellStyle name="Normal 9 6 3 3 3 2" xfId="5213" xr:uid="{486CDA53-1D61-488C-AF7D-7CBDB9E77E13}"/>
    <cellStyle name="Normal 9 6 3 3 4" xfId="3575" xr:uid="{0627E38D-53CF-4F23-B152-62224187B5AA}"/>
    <cellStyle name="Normal 9 6 3 3 4 2" xfId="5214" xr:uid="{31F651AF-06CA-4F1E-A0D3-41BC1831BDAC}"/>
    <cellStyle name="Normal 9 6 3 3 5" xfId="5211" xr:uid="{8276127A-9841-4EB0-9600-7B21FC76DBCA}"/>
    <cellStyle name="Normal 9 6 3 4" xfId="3576" xr:uid="{25C97604-7F68-421A-8295-DC7DF169E14F}"/>
    <cellStyle name="Normal 9 6 3 4 2" xfId="5215" xr:uid="{8E883723-AA47-4247-849E-1DB83DE5F2A2}"/>
    <cellStyle name="Normal 9 6 3 5" xfId="3577" xr:uid="{C5C8127B-8E3F-4561-9AF0-7B29D9230844}"/>
    <cellStyle name="Normal 9 6 3 5 2" xfId="5216" xr:uid="{A307FC99-9A46-47CE-83CE-3267882E6EE6}"/>
    <cellStyle name="Normal 9 6 3 6" xfId="3578" xr:uid="{871C2DEB-D437-4C00-A74C-09AFE69309AA}"/>
    <cellStyle name="Normal 9 6 3 6 2" xfId="5217" xr:uid="{B9374955-1A77-476B-9BE2-D30BA0C18758}"/>
    <cellStyle name="Normal 9 6 3 7" xfId="5206" xr:uid="{0237BAD6-E643-4AAC-9A48-3159B3CA5205}"/>
    <cellStyle name="Normal 9 6 4" xfId="3579" xr:uid="{4D63997F-8B3E-49E2-871E-F46569F88546}"/>
    <cellStyle name="Normal 9 6 4 2" xfId="3580" xr:uid="{7D68D304-39EF-481C-9C9A-37A2E7E5574A}"/>
    <cellStyle name="Normal 9 6 4 2 2" xfId="3581" xr:uid="{52CC9BD1-D414-4FC0-8236-C4BFE87A5706}"/>
    <cellStyle name="Normal 9 6 4 2 2 2" xfId="5220" xr:uid="{FFFEB203-389D-46FA-BA8E-021D1EB9ADEF}"/>
    <cellStyle name="Normal 9 6 4 2 3" xfId="3582" xr:uid="{C05E45D4-4D72-4884-8200-846FE4B36EA0}"/>
    <cellStyle name="Normal 9 6 4 2 3 2" xfId="5221" xr:uid="{1D81D95C-C0E9-4226-8D5D-77A7C037C11E}"/>
    <cellStyle name="Normal 9 6 4 2 4" xfId="3583" xr:uid="{37B40BC8-6EB5-4613-B779-A449E6BC91F7}"/>
    <cellStyle name="Normal 9 6 4 2 4 2" xfId="5222" xr:uid="{C8ABB570-BE5E-4564-9BDC-583E85352188}"/>
    <cellStyle name="Normal 9 6 4 2 5" xfId="5219" xr:uid="{82AE2A8D-3681-468E-B20D-E0ED68CFEA77}"/>
    <cellStyle name="Normal 9 6 4 3" xfId="3584" xr:uid="{1E3A42AF-59E6-4D62-BCAE-880CDBD9E2C3}"/>
    <cellStyle name="Normal 9 6 4 3 2" xfId="5223" xr:uid="{F38C81D5-CCFB-45B9-9BD8-A25286098082}"/>
    <cellStyle name="Normal 9 6 4 4" xfId="3585" xr:uid="{1433B456-7BC4-4554-A201-D47D2428525A}"/>
    <cellStyle name="Normal 9 6 4 4 2" xfId="5224" xr:uid="{E75D0A14-2C04-4B7B-9849-8CE91003B2AD}"/>
    <cellStyle name="Normal 9 6 4 5" xfId="3586" xr:uid="{FB97D008-6A65-4995-B6EC-D4E1D40CBEFF}"/>
    <cellStyle name="Normal 9 6 4 5 2" xfId="5225" xr:uid="{0B7A1B66-405A-49FC-83EA-C1DD662DF15E}"/>
    <cellStyle name="Normal 9 6 4 6" xfId="5218" xr:uid="{D8A657E4-291A-463F-BBA8-A76D0AEBFDA6}"/>
    <cellStyle name="Normal 9 6 5" xfId="3587" xr:uid="{834A7EF1-D199-4E99-BF79-2812D82A3068}"/>
    <cellStyle name="Normal 9 6 5 2" xfId="3588" xr:uid="{569A7630-6D38-4CED-A9B9-28EC5FC12A0D}"/>
    <cellStyle name="Normal 9 6 5 2 2" xfId="5227" xr:uid="{2E071BED-F3E7-430A-85F0-7DC3CE45C295}"/>
    <cellStyle name="Normal 9 6 5 3" xfId="3589" xr:uid="{9E1ADEE7-5BE3-44E3-A1E3-010C2A99F048}"/>
    <cellStyle name="Normal 9 6 5 3 2" xfId="5228" xr:uid="{C6675963-2C3C-446C-8262-DAF97845010A}"/>
    <cellStyle name="Normal 9 6 5 4" xfId="3590" xr:uid="{4C6C8A6B-974C-4A85-B005-F629F6281BA8}"/>
    <cellStyle name="Normal 9 6 5 4 2" xfId="5229" xr:uid="{ABDCABE3-8EA0-46FC-AEB1-8E69E90DD90E}"/>
    <cellStyle name="Normal 9 6 5 5" xfId="5226" xr:uid="{D94F7938-2624-411E-B7BC-7149768E7267}"/>
    <cellStyle name="Normal 9 6 6" xfId="3591" xr:uid="{3437F73A-A057-4C38-99A8-3ECAEC4AA0CC}"/>
    <cellStyle name="Normal 9 6 6 2" xfId="3592" xr:uid="{264CDDF1-9702-4511-8A4F-A48FB5598E2E}"/>
    <cellStyle name="Normal 9 6 6 2 2" xfId="5231" xr:uid="{57C993A7-0A9C-43F6-89A8-85AD66135ED0}"/>
    <cellStyle name="Normal 9 6 6 3" xfId="3593" xr:uid="{734A1F29-AF8A-4D71-AECE-7CFBAC48365F}"/>
    <cellStyle name="Normal 9 6 6 3 2" xfId="5232" xr:uid="{29B9450F-4AE0-446A-8374-93D24EA18791}"/>
    <cellStyle name="Normal 9 6 6 4" xfId="3594" xr:uid="{BCF12720-2D6F-43E9-9D00-1D0B44776CC2}"/>
    <cellStyle name="Normal 9 6 6 4 2" xfId="5233" xr:uid="{7A87EC3E-18F9-4357-B2EA-094E300E8D46}"/>
    <cellStyle name="Normal 9 6 6 5" xfId="5230" xr:uid="{EC145B5A-4BC5-4476-9161-D77AE594B3A8}"/>
    <cellStyle name="Normal 9 6 7" xfId="3595" xr:uid="{F9489979-9E66-4B1D-A579-58449963EAC6}"/>
    <cellStyle name="Normal 9 6 7 2" xfId="5234" xr:uid="{621A7372-B5E5-4A58-BA27-04897699F5F1}"/>
    <cellStyle name="Normal 9 6 8" xfId="3596" xr:uid="{41362E43-2B10-487F-8A17-EBF44C6CF986}"/>
    <cellStyle name="Normal 9 6 8 2" xfId="5235" xr:uid="{E4C07176-5A20-4B2A-8DE6-F0F77F1FBB88}"/>
    <cellStyle name="Normal 9 6 9" xfId="3597" xr:uid="{6F2EC828-7208-47FF-A4FE-7993CC5E729F}"/>
    <cellStyle name="Normal 9 6 9 2" xfId="5236" xr:uid="{D0F65354-587C-4C27-9616-982875E22599}"/>
    <cellStyle name="Normal 9 7" xfId="182" xr:uid="{53CC0A35-1CBB-4425-AEC0-167A6DE6845C}"/>
    <cellStyle name="Normal 9 7 2" xfId="3598" xr:uid="{EBB0E957-E2CD-48D3-88A9-D7008F62B422}"/>
    <cellStyle name="Normal 9 7 2 2" xfId="3599" xr:uid="{C6E90277-03D5-432D-BF65-4FF03CBADED6}"/>
    <cellStyle name="Normal 9 7 2 2 2" xfId="3600" xr:uid="{DB316687-7E58-4472-BC18-E6F3929F12CD}"/>
    <cellStyle name="Normal 9 7 2 2 2 2" xfId="4274" xr:uid="{B0F265B9-D894-41EB-965A-116FC6201BDE}"/>
    <cellStyle name="Normal 9 7 2 2 2 2 2" xfId="5241" xr:uid="{D4DDAE12-B233-4429-8B71-BFD16AEAE96A}"/>
    <cellStyle name="Normal 9 7 2 2 2 3" xfId="5240" xr:uid="{93B7298B-FF79-4587-82D8-ADCFE466EEC7}"/>
    <cellStyle name="Normal 9 7 2 2 3" xfId="3601" xr:uid="{7C294723-42EA-49D9-A3E7-8F2DF6D5E4EE}"/>
    <cellStyle name="Normal 9 7 2 2 3 2" xfId="5242" xr:uid="{8A1E659B-9115-4E6A-9D18-0869B985C60E}"/>
    <cellStyle name="Normal 9 7 2 2 4" xfId="3602" xr:uid="{82DADB1D-10B0-4298-98E1-16BBCB1467ED}"/>
    <cellStyle name="Normal 9 7 2 2 4 2" xfId="5243" xr:uid="{F995AEFF-57DB-47A5-82AA-2D0328D2CDC5}"/>
    <cellStyle name="Normal 9 7 2 2 5" xfId="5239" xr:uid="{8CDA0D85-DFDE-4FE5-A64C-C2F0EB0CF2F4}"/>
    <cellStyle name="Normal 9 7 2 3" xfId="3603" xr:uid="{0CC57697-851B-4C6F-96CB-541302D9FF4D}"/>
    <cellStyle name="Normal 9 7 2 3 2" xfId="3604" xr:uid="{2BA1D43B-8D72-4E2E-A5E5-1BE8263C9321}"/>
    <cellStyle name="Normal 9 7 2 3 2 2" xfId="5245" xr:uid="{4F7BCF3B-AB17-465D-B942-77433857439D}"/>
    <cellStyle name="Normal 9 7 2 3 3" xfId="3605" xr:uid="{D4EF6934-025A-4C98-9913-EABB2188F38D}"/>
    <cellStyle name="Normal 9 7 2 3 3 2" xfId="5246" xr:uid="{C059E562-852E-409F-B245-74069694779F}"/>
    <cellStyle name="Normal 9 7 2 3 4" xfId="3606" xr:uid="{F33AD939-3EB1-4745-BB94-CF7309A2A8B6}"/>
    <cellStyle name="Normal 9 7 2 3 4 2" xfId="5247" xr:uid="{748F0ECB-E63D-4FB4-A533-3B5C392C25F2}"/>
    <cellStyle name="Normal 9 7 2 3 5" xfId="5244" xr:uid="{F21202F0-3304-4820-9896-FA0B2163C3B8}"/>
    <cellStyle name="Normal 9 7 2 4" xfId="3607" xr:uid="{2CA7DFBD-6AE4-4D39-8A4C-15AE74594026}"/>
    <cellStyle name="Normal 9 7 2 4 2" xfId="5248" xr:uid="{63DEC835-9D55-4A6F-B6CA-28F80C7391BB}"/>
    <cellStyle name="Normal 9 7 2 5" xfId="3608" xr:uid="{D4D7A63F-3819-4B0E-8DF8-2672CA1EFF8E}"/>
    <cellStyle name="Normal 9 7 2 5 2" xfId="5249" xr:uid="{9FDCB38E-EDB0-4836-9997-DDA959652F20}"/>
    <cellStyle name="Normal 9 7 2 6" xfId="3609" xr:uid="{B86F9C83-D28A-48F6-A127-7B6DC74B018F}"/>
    <cellStyle name="Normal 9 7 2 6 2" xfId="5250" xr:uid="{104E3CA1-7E5A-4742-8D91-6BF60DC5453B}"/>
    <cellStyle name="Normal 9 7 2 7" xfId="5238" xr:uid="{3079E6C1-423C-4F2B-89FF-1F3015B44743}"/>
    <cellStyle name="Normal 9 7 3" xfId="3610" xr:uid="{B394D950-1E71-4BC0-9F5A-9672887BF36D}"/>
    <cellStyle name="Normal 9 7 3 2" xfId="3611" xr:uid="{B059BE70-3688-49CD-A0B3-FA2C177D56CC}"/>
    <cellStyle name="Normal 9 7 3 2 2" xfId="3612" xr:uid="{C42AC5B3-37E9-4330-A8E5-237836671EF2}"/>
    <cellStyle name="Normal 9 7 3 2 2 2" xfId="5253" xr:uid="{34D86117-9399-488F-B7BB-E32D71BBADA3}"/>
    <cellStyle name="Normal 9 7 3 2 3" xfId="3613" xr:uid="{57644F15-A193-4E75-ABBE-455959AAAD58}"/>
    <cellStyle name="Normal 9 7 3 2 3 2" xfId="5254" xr:uid="{02131D7B-4E12-417C-B259-F2FEB58D8F30}"/>
    <cellStyle name="Normal 9 7 3 2 4" xfId="3614" xr:uid="{014067E3-1503-498D-857B-2544180C43E3}"/>
    <cellStyle name="Normal 9 7 3 2 4 2" xfId="5255" xr:uid="{A23B5BEB-76B3-4580-8C59-151E6A86078D}"/>
    <cellStyle name="Normal 9 7 3 2 5" xfId="5252" xr:uid="{45D3A4F3-3B2E-4E3B-AFAB-53F0D0556A48}"/>
    <cellStyle name="Normal 9 7 3 3" xfId="3615" xr:uid="{359A74BA-4961-45D5-8749-0DC9E6C456F5}"/>
    <cellStyle name="Normal 9 7 3 3 2" xfId="5256" xr:uid="{351F7E85-19AC-4E02-848E-D1BE5FC0D54E}"/>
    <cellStyle name="Normal 9 7 3 4" xfId="3616" xr:uid="{49080B2C-45A4-484B-B064-188DFE3778E3}"/>
    <cellStyle name="Normal 9 7 3 4 2" xfId="5257" xr:uid="{28B61D6E-4D9D-4248-BE27-D317AE53928A}"/>
    <cellStyle name="Normal 9 7 3 5" xfId="3617" xr:uid="{72C3C15B-560A-4B9A-BBEC-70DF0E4D515A}"/>
    <cellStyle name="Normal 9 7 3 5 2" xfId="5258" xr:uid="{9677F0C8-8641-4056-90B3-6BED47CF4606}"/>
    <cellStyle name="Normal 9 7 3 6" xfId="5251" xr:uid="{E99213BD-48F0-41E1-BCB8-BA870AD26B0B}"/>
    <cellStyle name="Normal 9 7 4" xfId="3618" xr:uid="{96FBA0CD-C7F1-47FA-854C-51C47F3B3DFA}"/>
    <cellStyle name="Normal 9 7 4 2" xfId="3619" xr:uid="{E1E69FE3-209D-4EBB-A872-BAC4C645BA1A}"/>
    <cellStyle name="Normal 9 7 4 2 2" xfId="5260" xr:uid="{2F082711-CD81-476C-937E-FEB8E61C0B08}"/>
    <cellStyle name="Normal 9 7 4 3" xfId="3620" xr:uid="{81E5EACC-AA27-4403-AE30-F38634C89655}"/>
    <cellStyle name="Normal 9 7 4 3 2" xfId="5261" xr:uid="{C10F7B8E-861F-4E75-A06F-7C18ADD777E2}"/>
    <cellStyle name="Normal 9 7 4 4" xfId="3621" xr:uid="{36F6C9AC-F6C8-434A-A955-012B12263FC2}"/>
    <cellStyle name="Normal 9 7 4 4 2" xfId="5262" xr:uid="{00D280F2-0418-455C-8B39-334B61DC66D1}"/>
    <cellStyle name="Normal 9 7 4 5" xfId="5259" xr:uid="{3FB70F78-7536-4E20-B630-BEAAC50022FD}"/>
    <cellStyle name="Normal 9 7 5" xfId="3622" xr:uid="{4698771C-8153-4871-A995-A3D1AC476C0E}"/>
    <cellStyle name="Normal 9 7 5 2" xfId="3623" xr:uid="{C760FAE7-2E93-4539-BD45-415CCBBE0936}"/>
    <cellStyle name="Normal 9 7 5 2 2" xfId="5264" xr:uid="{8AE56473-609A-4ACC-9352-2726311959D2}"/>
    <cellStyle name="Normal 9 7 5 3" xfId="3624" xr:uid="{FFE20790-57D3-48D9-AD8F-E10226CFC722}"/>
    <cellStyle name="Normal 9 7 5 3 2" xfId="5265" xr:uid="{FA1FCC4E-4B70-4FB2-8FAC-619C5C502DFF}"/>
    <cellStyle name="Normal 9 7 5 4" xfId="3625" xr:uid="{61602B39-E2FF-4941-B37A-A7A86F647231}"/>
    <cellStyle name="Normal 9 7 5 4 2" xfId="5266" xr:uid="{BCE371EF-AFB8-41D9-A984-37179013E8A2}"/>
    <cellStyle name="Normal 9 7 5 5" xfId="5263" xr:uid="{EDE60696-AAE0-4642-8BA4-C384128B2505}"/>
    <cellStyle name="Normal 9 7 6" xfId="3626" xr:uid="{35856459-6C04-4E69-B097-659F6878EE1C}"/>
    <cellStyle name="Normal 9 7 6 2" xfId="5267" xr:uid="{2DC8E8D1-271D-4BB4-8C3E-52B7B9E95B69}"/>
    <cellStyle name="Normal 9 7 7" xfId="3627" xr:uid="{C5A83E9C-03F3-4BC2-A443-7ED1876B0565}"/>
    <cellStyle name="Normal 9 7 7 2" xfId="5268" xr:uid="{5CB33B00-6E65-4A93-B97F-7D8FD116089F}"/>
    <cellStyle name="Normal 9 7 8" xfId="3628" xr:uid="{08CC131B-F8ED-484B-BF3D-7459D97D14E2}"/>
    <cellStyle name="Normal 9 7 8 2" xfId="5269" xr:uid="{CD461EF8-3EB4-4B97-A67B-1DB6D125403A}"/>
    <cellStyle name="Normal 9 7 9" xfId="5237" xr:uid="{1DA2DBCE-3608-46F2-AB6F-883E4E238472}"/>
    <cellStyle name="Normal 9 8" xfId="3629" xr:uid="{1DA42300-EC4C-40A7-83F4-4E80D6BFA9D5}"/>
    <cellStyle name="Normal 9 8 2" xfId="3630" xr:uid="{55E4027A-73D8-4E49-BF21-C181E67C4B3D}"/>
    <cellStyle name="Normal 9 8 2 2" xfId="3631" xr:uid="{923AB233-17DF-4B0A-9A6C-58AE22BDEA50}"/>
    <cellStyle name="Normal 9 8 2 2 2" xfId="3632" xr:uid="{3617147E-B165-4EAE-A1BE-7AE4320C10E2}"/>
    <cellStyle name="Normal 9 8 2 2 2 2" xfId="5273" xr:uid="{3A9502BE-18AE-47D5-96EC-E2DC018CF032}"/>
    <cellStyle name="Normal 9 8 2 2 3" xfId="3633" xr:uid="{8DF72C5C-8D5D-4167-87B9-2651320B81F4}"/>
    <cellStyle name="Normal 9 8 2 2 3 2" xfId="5274" xr:uid="{C682E4F9-2B92-4762-9CB2-3B1D23DD5272}"/>
    <cellStyle name="Normal 9 8 2 2 4" xfId="3634" xr:uid="{DD4C7B44-EFA6-420C-BE10-795E6708360D}"/>
    <cellStyle name="Normal 9 8 2 2 4 2" xfId="5275" xr:uid="{0BD4D80C-5716-4F9A-8C62-E011D78B018E}"/>
    <cellStyle name="Normal 9 8 2 2 5" xfId="5272" xr:uid="{11D4B644-E7E0-4E0C-BB31-CAC0C54E2D9E}"/>
    <cellStyle name="Normal 9 8 2 3" xfId="3635" xr:uid="{BA384E2B-D75F-4ABA-A66C-2A92DB85BFB0}"/>
    <cellStyle name="Normal 9 8 2 3 2" xfId="5276" xr:uid="{4CC56F67-6AC1-41D4-B864-891BF0E96E1B}"/>
    <cellStyle name="Normal 9 8 2 4" xfId="3636" xr:uid="{22198F3D-3AA8-48CF-83E3-ACBCABA3E0A2}"/>
    <cellStyle name="Normal 9 8 2 4 2" xfId="5277" xr:uid="{DB429E24-51FE-48E0-A008-49373A12969F}"/>
    <cellStyle name="Normal 9 8 2 5" xfId="3637" xr:uid="{4A12FB83-C3DD-4CEC-AD66-756198DE7169}"/>
    <cellStyle name="Normal 9 8 2 5 2" xfId="5278" xr:uid="{FC527A22-DF49-4B2E-B413-6FEAF227BC31}"/>
    <cellStyle name="Normal 9 8 2 6" xfId="5271" xr:uid="{F6E11934-2EC9-4873-AB1B-21659EFDE3BF}"/>
    <cellStyle name="Normal 9 8 3" xfId="3638" xr:uid="{D04771F5-FEC3-4CD9-9B63-D91261F40321}"/>
    <cellStyle name="Normal 9 8 3 2" xfId="3639" xr:uid="{50FDBB46-B990-45A8-B4B6-F696B6EF561B}"/>
    <cellStyle name="Normal 9 8 3 2 2" xfId="5280" xr:uid="{BDB63004-B4A9-4AF5-B4B1-4D8F31475E20}"/>
    <cellStyle name="Normal 9 8 3 3" xfId="3640" xr:uid="{E3869D92-4B3D-482B-9BDB-640745A804ED}"/>
    <cellStyle name="Normal 9 8 3 3 2" xfId="5281" xr:uid="{3E64A4CE-589C-43C1-AE9A-548E70851DFD}"/>
    <cellStyle name="Normal 9 8 3 4" xfId="3641" xr:uid="{D446135B-4B4B-4F89-8AE5-09BF2839EE14}"/>
    <cellStyle name="Normal 9 8 3 4 2" xfId="5282" xr:uid="{381C2452-A636-478A-88E8-FE559F9EA386}"/>
    <cellStyle name="Normal 9 8 3 5" xfId="5279" xr:uid="{2700A539-B59D-428D-B69D-C1E808AE0D4D}"/>
    <cellStyle name="Normal 9 8 4" xfId="3642" xr:uid="{667B9BF2-5B0E-45FD-8BB2-EBF21FF88B7E}"/>
    <cellStyle name="Normal 9 8 4 2" xfId="3643" xr:uid="{66BF2D99-500C-479C-9614-C7A34E7D8285}"/>
    <cellStyle name="Normal 9 8 4 2 2" xfId="5284" xr:uid="{609FE265-C44C-4A81-9728-419982CB3B57}"/>
    <cellStyle name="Normal 9 8 4 3" xfId="3644" xr:uid="{8576E5E0-1E5C-4D6C-9A5B-BAEACAF76C71}"/>
    <cellStyle name="Normal 9 8 4 3 2" xfId="5285" xr:uid="{CD224E31-9109-4594-B171-544DCC903576}"/>
    <cellStyle name="Normal 9 8 4 4" xfId="3645" xr:uid="{4D3B9A13-216A-49EB-A848-5473216C7DA4}"/>
    <cellStyle name="Normal 9 8 4 4 2" xfId="5286" xr:uid="{3823324C-E538-4617-9F20-68E0A452C287}"/>
    <cellStyle name="Normal 9 8 4 5" xfId="5283" xr:uid="{327A4D72-D30E-4B17-AA20-C30A4EE7FC16}"/>
    <cellStyle name="Normal 9 8 5" xfId="3646" xr:uid="{B08299D3-EB0E-4EA3-AE04-47CAE4128E5E}"/>
    <cellStyle name="Normal 9 8 5 2" xfId="5287" xr:uid="{B33130E7-0706-4894-B626-26ADE80229BD}"/>
    <cellStyle name="Normal 9 8 6" xfId="3647" xr:uid="{8C97BEB4-92BF-451E-88A8-BAE6573251ED}"/>
    <cellStyle name="Normal 9 8 6 2" xfId="5288" xr:uid="{0BE86CA8-276A-4DCD-ABB9-3954124F5EBB}"/>
    <cellStyle name="Normal 9 8 7" xfId="3648" xr:uid="{3F5423C7-E296-4D5A-8FAD-8C40C302DEF4}"/>
    <cellStyle name="Normal 9 8 7 2" xfId="5289" xr:uid="{2545F438-5E3E-473D-9696-AE2BDD41B845}"/>
    <cellStyle name="Normal 9 8 8" xfId="5270" xr:uid="{5EA314A6-F259-48A5-A8A2-E0454F819C14}"/>
    <cellStyle name="Normal 9 9" xfId="3649" xr:uid="{B98165A2-3879-47B1-885A-660A3C901E17}"/>
    <cellStyle name="Normal 9 9 2" xfId="3650" xr:uid="{26194AE7-B0C7-43DB-93FE-E2BD8AF55DCF}"/>
    <cellStyle name="Normal 9 9 2 2" xfId="3651" xr:uid="{E9F8426B-2FDB-44D2-9D70-937784F6D453}"/>
    <cellStyle name="Normal 9 9 2 2 2" xfId="5292" xr:uid="{B4203D89-F0F5-4335-BAB9-81673D96C16A}"/>
    <cellStyle name="Normal 9 9 2 3" xfId="3652" xr:uid="{C9094ED2-8583-4EDF-AB6E-7380458F5EEA}"/>
    <cellStyle name="Normal 9 9 2 3 2" xfId="5293" xr:uid="{603EC40C-A944-4D50-8899-886EACC9EB43}"/>
    <cellStyle name="Normal 9 9 2 4" xfId="3653" xr:uid="{32D9068A-3876-47A7-8221-ED6F6DE8C692}"/>
    <cellStyle name="Normal 9 9 2 4 2" xfId="5294" xr:uid="{C4A59D5B-6222-4D45-BED3-31A3B5B52BAA}"/>
    <cellStyle name="Normal 9 9 2 5" xfId="5291" xr:uid="{3C34FCE4-6B5D-4A77-8D51-8DF9863D0FBA}"/>
    <cellStyle name="Normal 9 9 3" xfId="3654" xr:uid="{929F5CB7-7B76-41D8-ADDC-0881E6E5C3DD}"/>
    <cellStyle name="Normal 9 9 3 2" xfId="3655" xr:uid="{F55FE36F-5893-4CA3-9E77-830AA0FD9022}"/>
    <cellStyle name="Normal 9 9 3 2 2" xfId="5296" xr:uid="{AEADAFC4-6197-4614-885C-C0098E58B0E5}"/>
    <cellStyle name="Normal 9 9 3 3" xfId="3656" xr:uid="{9F1C1417-4439-4252-B606-E7EAB797869D}"/>
    <cellStyle name="Normal 9 9 3 3 2" xfId="5297" xr:uid="{A8AEB933-2D5E-433B-853F-F01EAB98E95D}"/>
    <cellStyle name="Normal 9 9 3 4" xfId="3657" xr:uid="{A6802873-2F3C-477F-8725-09A323527F93}"/>
    <cellStyle name="Normal 9 9 3 4 2" xfId="5298" xr:uid="{C643EC07-2402-4394-89D3-819433B05253}"/>
    <cellStyle name="Normal 9 9 3 5" xfId="5295" xr:uid="{23DE6428-BA30-4730-BBE8-84EAD41B00C7}"/>
    <cellStyle name="Normal 9 9 4" xfId="3658" xr:uid="{8BC06F5B-600B-415C-9774-B077B2A0BFA6}"/>
    <cellStyle name="Normal 9 9 4 2" xfId="5299" xr:uid="{F4AF0B62-7C68-4F00-A6C2-86E186DBF96A}"/>
    <cellStyle name="Normal 9 9 5" xfId="3659" xr:uid="{F3D90DD7-DA13-4F99-BE36-594794B864F5}"/>
    <cellStyle name="Normal 9 9 5 2" xfId="5300" xr:uid="{94E42C11-1B4D-4B5A-8B80-761945304A81}"/>
    <cellStyle name="Normal 9 9 6" xfId="3660" xr:uid="{04A8BDDE-4B46-45E3-940E-1D378D49EA9A}"/>
    <cellStyle name="Normal 9 9 6 2" xfId="5301" xr:uid="{827B4178-6AA9-4067-B950-E237E4D4F558}"/>
    <cellStyle name="Normal 9 9 7" xfId="5290" xr:uid="{4BD5AD89-C769-415D-939F-02328FBD1AEA}"/>
    <cellStyle name="Percent 2" xfId="183" xr:uid="{379AE15D-8294-452D-9D7A-74945616F792}"/>
    <cellStyle name="Percent 2 2" xfId="5302" xr:uid="{49F4B551-EA77-4EEB-915C-AEE286EB1A89}"/>
    <cellStyle name="Гиперссылка 2" xfId="4" xr:uid="{49BAA0F8-B3D3-41B5-87DD-435502328B29}"/>
    <cellStyle name="Гиперссылка 2 2" xfId="5303" xr:uid="{10F5635E-DA49-4A43-8281-D68283E6ABE5}"/>
    <cellStyle name="Обычный 2" xfId="1" xr:uid="{A3CD5D5E-4502-4158-8112-08CDD679ACF5}"/>
    <cellStyle name="Обычный 2 2" xfId="5" xr:uid="{D19F253E-EE9B-4476-9D91-2EE3A6D7A3DC}"/>
    <cellStyle name="Обычный 2 2 2" xfId="5305" xr:uid="{46F130D1-FD95-4AD8-9789-0833271D5A9F}"/>
    <cellStyle name="Обычный 2 3" xfId="5304" xr:uid="{9815B67A-3C3C-486B-A14F-BC5B0C2A30C2}"/>
    <cellStyle name="常规_Sheet1_1" xfId="4382" xr:uid="{4153F136-550A-4CFB-A06D-F022F37DE7C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7"/>
  <sheetViews>
    <sheetView tabSelected="1" zoomScale="90" zoomScaleNormal="90" workbookViewId="0">
      <selection activeCell="K64" sqref="A1:K6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40">
        <v>51288</v>
      </c>
      <c r="K10" s="115"/>
    </row>
    <row r="11" spans="1:11">
      <c r="A11" s="114"/>
      <c r="B11" s="114" t="s">
        <v>710</v>
      </c>
      <c r="C11" s="120"/>
      <c r="D11" s="120"/>
      <c r="E11" s="120"/>
      <c r="F11" s="115"/>
      <c r="G11" s="116"/>
      <c r="H11" s="116" t="s">
        <v>710</v>
      </c>
      <c r="I11" s="120"/>
      <c r="J11" s="141"/>
      <c r="K11" s="115"/>
    </row>
    <row r="12" spans="1:11">
      <c r="A12" s="114"/>
      <c r="B12" s="114" t="s">
        <v>711</v>
      </c>
      <c r="C12" s="120"/>
      <c r="D12" s="120"/>
      <c r="E12" s="120"/>
      <c r="F12" s="115"/>
      <c r="G12" s="116"/>
      <c r="H12" s="116" t="str">
        <f>B12</f>
        <v>3155 E Iowa Ave</v>
      </c>
      <c r="I12" s="120"/>
      <c r="J12" s="120"/>
      <c r="K12" s="115"/>
    </row>
    <row r="13" spans="1:11">
      <c r="A13" s="114"/>
      <c r="B13" s="114" t="s">
        <v>748</v>
      </c>
      <c r="C13" s="120"/>
      <c r="D13" s="120"/>
      <c r="E13" s="120"/>
      <c r="F13" s="115"/>
      <c r="G13" s="116"/>
      <c r="H13" s="116" t="str">
        <f>B13</f>
        <v>93702 FRESNO, California</v>
      </c>
      <c r="I13" s="120"/>
      <c r="J13" s="99" t="s">
        <v>11</v>
      </c>
      <c r="K13" s="115"/>
    </row>
    <row r="14" spans="1:11" ht="15" customHeight="1">
      <c r="A14" s="114"/>
      <c r="B14" s="114" t="s">
        <v>708</v>
      </c>
      <c r="C14" s="120"/>
      <c r="D14" s="120"/>
      <c r="E14" s="120"/>
      <c r="F14" s="115"/>
      <c r="G14" s="116"/>
      <c r="H14" s="116" t="s">
        <v>708</v>
      </c>
      <c r="I14" s="120"/>
      <c r="J14" s="142">
        <v>45173</v>
      </c>
      <c r="K14" s="115"/>
    </row>
    <row r="15" spans="1:11" ht="15" customHeight="1">
      <c r="A15" s="114"/>
      <c r="B15" s="6" t="s">
        <v>6</v>
      </c>
      <c r="C15" s="7"/>
      <c r="D15" s="7"/>
      <c r="E15" s="7"/>
      <c r="F15" s="8"/>
      <c r="G15" s="116"/>
      <c r="H15" s="9" t="s">
        <v>6</v>
      </c>
      <c r="I15" s="120"/>
      <c r="J15" s="143"/>
      <c r="K15" s="115"/>
    </row>
    <row r="16" spans="1:11" ht="15" customHeight="1">
      <c r="A16" s="114"/>
      <c r="B16" s="120"/>
      <c r="C16" s="120"/>
      <c r="D16" s="120"/>
      <c r="E16" s="120"/>
      <c r="F16" s="120"/>
      <c r="G16" s="120"/>
      <c r="H16" s="120"/>
      <c r="I16" s="123" t="s">
        <v>142</v>
      </c>
      <c r="J16" s="129">
        <v>39844</v>
      </c>
      <c r="K16" s="115"/>
    </row>
    <row r="17" spans="1:11">
      <c r="A17" s="114"/>
      <c r="B17" s="120" t="s">
        <v>713</v>
      </c>
      <c r="C17" s="120"/>
      <c r="D17" s="120"/>
      <c r="E17" s="120"/>
      <c r="F17" s="120"/>
      <c r="G17" s="120"/>
      <c r="H17" s="120"/>
      <c r="I17" s="123" t="s">
        <v>143</v>
      </c>
      <c r="J17" s="129" t="s">
        <v>743</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24">
      <c r="A22" s="114"/>
      <c r="B22" s="107">
        <v>10</v>
      </c>
      <c r="C22" s="10" t="s">
        <v>715</v>
      </c>
      <c r="D22" s="118" t="s">
        <v>715</v>
      </c>
      <c r="E22" s="118" t="s">
        <v>42</v>
      </c>
      <c r="F22" s="135" t="s">
        <v>273</v>
      </c>
      <c r="G22" s="136"/>
      <c r="H22" s="11" t="s">
        <v>716</v>
      </c>
      <c r="I22" s="14">
        <v>0.79</v>
      </c>
      <c r="J22" s="109">
        <f t="shared" ref="J22:J46" si="0">I22*B22</f>
        <v>7.9</v>
      </c>
      <c r="K22" s="115"/>
    </row>
    <row r="23" spans="1:11" ht="24">
      <c r="A23" s="114"/>
      <c r="B23" s="107">
        <v>20</v>
      </c>
      <c r="C23" s="10" t="s">
        <v>717</v>
      </c>
      <c r="D23" s="118" t="s">
        <v>717</v>
      </c>
      <c r="E23" s="118" t="s">
        <v>29</v>
      </c>
      <c r="F23" s="135" t="s">
        <v>273</v>
      </c>
      <c r="G23" s="136"/>
      <c r="H23" s="11" t="s">
        <v>718</v>
      </c>
      <c r="I23" s="14">
        <v>0.99</v>
      </c>
      <c r="J23" s="109">
        <f t="shared" si="0"/>
        <v>19.8</v>
      </c>
      <c r="K23" s="115"/>
    </row>
    <row r="24" spans="1:11" ht="24">
      <c r="A24" s="114"/>
      <c r="B24" s="107">
        <v>30</v>
      </c>
      <c r="C24" s="10" t="s">
        <v>719</v>
      </c>
      <c r="D24" s="118" t="s">
        <v>719</v>
      </c>
      <c r="E24" s="118" t="s">
        <v>29</v>
      </c>
      <c r="F24" s="135" t="s">
        <v>273</v>
      </c>
      <c r="G24" s="136"/>
      <c r="H24" s="11" t="s">
        <v>720</v>
      </c>
      <c r="I24" s="14">
        <v>0.94</v>
      </c>
      <c r="J24" s="109">
        <f t="shared" si="0"/>
        <v>28.2</v>
      </c>
      <c r="K24" s="115"/>
    </row>
    <row r="25" spans="1:11" ht="24">
      <c r="A25" s="114"/>
      <c r="B25" s="107">
        <v>10</v>
      </c>
      <c r="C25" s="10" t="s">
        <v>721</v>
      </c>
      <c r="D25" s="118" t="s">
        <v>721</v>
      </c>
      <c r="E25" s="118" t="s">
        <v>23</v>
      </c>
      <c r="F25" s="135"/>
      <c r="G25" s="136"/>
      <c r="H25" s="11" t="s">
        <v>722</v>
      </c>
      <c r="I25" s="14">
        <v>0.27</v>
      </c>
      <c r="J25" s="109">
        <f t="shared" si="0"/>
        <v>2.7</v>
      </c>
      <c r="K25" s="115"/>
    </row>
    <row r="26" spans="1:11" ht="24">
      <c r="A26" s="114"/>
      <c r="B26" s="107">
        <v>10</v>
      </c>
      <c r="C26" s="10" t="s">
        <v>721</v>
      </c>
      <c r="D26" s="118" t="s">
        <v>721</v>
      </c>
      <c r="E26" s="118" t="s">
        <v>25</v>
      </c>
      <c r="F26" s="135"/>
      <c r="G26" s="136"/>
      <c r="H26" s="11" t="s">
        <v>722</v>
      </c>
      <c r="I26" s="14">
        <v>0.27</v>
      </c>
      <c r="J26" s="109">
        <f t="shared" si="0"/>
        <v>2.7</v>
      </c>
      <c r="K26" s="115"/>
    </row>
    <row r="27" spans="1:11" ht="24">
      <c r="A27" s="114"/>
      <c r="B27" s="107">
        <v>1</v>
      </c>
      <c r="C27" s="10" t="s">
        <v>723</v>
      </c>
      <c r="D27" s="118" t="s">
        <v>723</v>
      </c>
      <c r="E27" s="118" t="s">
        <v>26</v>
      </c>
      <c r="F27" s="135"/>
      <c r="G27" s="136"/>
      <c r="H27" s="11" t="s">
        <v>724</v>
      </c>
      <c r="I27" s="14">
        <v>15</v>
      </c>
      <c r="J27" s="109">
        <f t="shared" si="0"/>
        <v>15</v>
      </c>
      <c r="K27" s="115"/>
    </row>
    <row r="28" spans="1:11" ht="24">
      <c r="A28" s="114"/>
      <c r="B28" s="107">
        <v>1</v>
      </c>
      <c r="C28" s="10" t="s">
        <v>723</v>
      </c>
      <c r="D28" s="118" t="s">
        <v>723</v>
      </c>
      <c r="E28" s="118" t="s">
        <v>90</v>
      </c>
      <c r="F28" s="135"/>
      <c r="G28" s="136"/>
      <c r="H28" s="11" t="s">
        <v>724</v>
      </c>
      <c r="I28" s="14">
        <v>15</v>
      </c>
      <c r="J28" s="109">
        <f t="shared" si="0"/>
        <v>15</v>
      </c>
      <c r="K28" s="115"/>
    </row>
    <row r="29" spans="1:11" ht="24">
      <c r="A29" s="114"/>
      <c r="B29" s="107">
        <v>1</v>
      </c>
      <c r="C29" s="10" t="s">
        <v>723</v>
      </c>
      <c r="D29" s="118" t="s">
        <v>723</v>
      </c>
      <c r="E29" s="118" t="s">
        <v>27</v>
      </c>
      <c r="F29" s="135"/>
      <c r="G29" s="136"/>
      <c r="H29" s="11" t="s">
        <v>724</v>
      </c>
      <c r="I29" s="14">
        <v>15</v>
      </c>
      <c r="J29" s="109">
        <f t="shared" si="0"/>
        <v>15</v>
      </c>
      <c r="K29" s="115"/>
    </row>
    <row r="30" spans="1:11" ht="24">
      <c r="A30" s="114"/>
      <c r="B30" s="107">
        <v>1</v>
      </c>
      <c r="C30" s="10" t="s">
        <v>723</v>
      </c>
      <c r="D30" s="118" t="s">
        <v>737</v>
      </c>
      <c r="E30" s="118" t="s">
        <v>28</v>
      </c>
      <c r="F30" s="135"/>
      <c r="G30" s="136"/>
      <c r="H30" s="11" t="s">
        <v>724</v>
      </c>
      <c r="I30" s="14">
        <v>18</v>
      </c>
      <c r="J30" s="109">
        <f t="shared" si="0"/>
        <v>18</v>
      </c>
      <c r="K30" s="115"/>
    </row>
    <row r="31" spans="1:11" ht="24">
      <c r="A31" s="114"/>
      <c r="B31" s="107">
        <v>1</v>
      </c>
      <c r="C31" s="10" t="s">
        <v>723</v>
      </c>
      <c r="D31" s="118" t="s">
        <v>737</v>
      </c>
      <c r="E31" s="118" t="s">
        <v>29</v>
      </c>
      <c r="F31" s="135"/>
      <c r="G31" s="136"/>
      <c r="H31" s="11" t="s">
        <v>724</v>
      </c>
      <c r="I31" s="14">
        <v>18</v>
      </c>
      <c r="J31" s="109">
        <f t="shared" si="0"/>
        <v>18</v>
      </c>
      <c r="K31" s="115"/>
    </row>
    <row r="32" spans="1:11" ht="24">
      <c r="A32" s="114"/>
      <c r="B32" s="107">
        <v>1</v>
      </c>
      <c r="C32" s="10" t="s">
        <v>723</v>
      </c>
      <c r="D32" s="118" t="s">
        <v>723</v>
      </c>
      <c r="E32" s="118" t="s">
        <v>725</v>
      </c>
      <c r="F32" s="135"/>
      <c r="G32" s="136"/>
      <c r="H32" s="11" t="s">
        <v>724</v>
      </c>
      <c r="I32" s="14">
        <v>15</v>
      </c>
      <c r="J32" s="109">
        <f t="shared" si="0"/>
        <v>15</v>
      </c>
      <c r="K32" s="115"/>
    </row>
    <row r="33" spans="1:11" ht="24">
      <c r="A33" s="114"/>
      <c r="B33" s="107">
        <v>1</v>
      </c>
      <c r="C33" s="10" t="s">
        <v>726</v>
      </c>
      <c r="D33" s="118" t="s">
        <v>726</v>
      </c>
      <c r="E33" s="118" t="s">
        <v>725</v>
      </c>
      <c r="F33" s="135"/>
      <c r="G33" s="136"/>
      <c r="H33" s="11" t="s">
        <v>727</v>
      </c>
      <c r="I33" s="14">
        <v>16</v>
      </c>
      <c r="J33" s="109">
        <f t="shared" si="0"/>
        <v>16</v>
      </c>
      <c r="K33" s="115"/>
    </row>
    <row r="34" spans="1:11" ht="36">
      <c r="A34" s="114"/>
      <c r="B34" s="107">
        <v>1</v>
      </c>
      <c r="C34" s="10" t="s">
        <v>728</v>
      </c>
      <c r="D34" s="118" t="s">
        <v>738</v>
      </c>
      <c r="E34" s="118" t="s">
        <v>729</v>
      </c>
      <c r="F34" s="135"/>
      <c r="G34" s="136"/>
      <c r="H34" s="11" t="s">
        <v>730</v>
      </c>
      <c r="I34" s="14">
        <v>48.35</v>
      </c>
      <c r="J34" s="109">
        <f t="shared" si="0"/>
        <v>48.35</v>
      </c>
      <c r="K34" s="115"/>
    </row>
    <row r="35" spans="1:11" ht="36">
      <c r="A35" s="114"/>
      <c r="B35" s="107">
        <v>1</v>
      </c>
      <c r="C35" s="10" t="s">
        <v>728</v>
      </c>
      <c r="D35" s="118" t="s">
        <v>739</v>
      </c>
      <c r="E35" s="118" t="s">
        <v>731</v>
      </c>
      <c r="F35" s="135"/>
      <c r="G35" s="136"/>
      <c r="H35" s="11" t="s">
        <v>730</v>
      </c>
      <c r="I35" s="14">
        <v>60.05</v>
      </c>
      <c r="J35" s="109">
        <f t="shared" si="0"/>
        <v>60.05</v>
      </c>
      <c r="K35" s="115"/>
    </row>
    <row r="36" spans="1:11">
      <c r="A36" s="114"/>
      <c r="B36" s="107">
        <v>10</v>
      </c>
      <c r="C36" s="10" t="s">
        <v>732</v>
      </c>
      <c r="D36" s="118" t="s">
        <v>732</v>
      </c>
      <c r="E36" s="118" t="s">
        <v>23</v>
      </c>
      <c r="F36" s="135"/>
      <c r="G36" s="136"/>
      <c r="H36" s="11" t="s">
        <v>733</v>
      </c>
      <c r="I36" s="14">
        <v>0.21</v>
      </c>
      <c r="J36" s="109">
        <f t="shared" si="0"/>
        <v>2.1</v>
      </c>
      <c r="K36" s="115"/>
    </row>
    <row r="37" spans="1:11">
      <c r="A37" s="114"/>
      <c r="B37" s="107">
        <v>10</v>
      </c>
      <c r="C37" s="10" t="s">
        <v>732</v>
      </c>
      <c r="D37" s="118" t="s">
        <v>732</v>
      </c>
      <c r="E37" s="118" t="s">
        <v>25</v>
      </c>
      <c r="F37" s="135"/>
      <c r="G37" s="136"/>
      <c r="H37" s="11" t="s">
        <v>733</v>
      </c>
      <c r="I37" s="14">
        <v>0.21</v>
      </c>
      <c r="J37" s="109">
        <f t="shared" si="0"/>
        <v>2.1</v>
      </c>
      <c r="K37" s="115"/>
    </row>
    <row r="38" spans="1:11">
      <c r="A38" s="114"/>
      <c r="B38" s="107">
        <v>10</v>
      </c>
      <c r="C38" s="10" t="s">
        <v>732</v>
      </c>
      <c r="D38" s="118" t="s">
        <v>732</v>
      </c>
      <c r="E38" s="118" t="s">
        <v>26</v>
      </c>
      <c r="F38" s="135"/>
      <c r="G38" s="136"/>
      <c r="H38" s="11" t="s">
        <v>733</v>
      </c>
      <c r="I38" s="14">
        <v>0.21</v>
      </c>
      <c r="J38" s="109">
        <f t="shared" si="0"/>
        <v>2.1</v>
      </c>
      <c r="K38" s="115"/>
    </row>
    <row r="39" spans="1:11">
      <c r="A39" s="114"/>
      <c r="B39" s="107">
        <v>10</v>
      </c>
      <c r="C39" s="10" t="s">
        <v>732</v>
      </c>
      <c r="D39" s="118" t="s">
        <v>732</v>
      </c>
      <c r="E39" s="118" t="s">
        <v>27</v>
      </c>
      <c r="F39" s="135"/>
      <c r="G39" s="136"/>
      <c r="H39" s="11" t="s">
        <v>733</v>
      </c>
      <c r="I39" s="14">
        <v>0.21</v>
      </c>
      <c r="J39" s="109">
        <f t="shared" si="0"/>
        <v>2.1</v>
      </c>
      <c r="K39" s="115"/>
    </row>
    <row r="40" spans="1:11">
      <c r="A40" s="114"/>
      <c r="B40" s="107">
        <v>10</v>
      </c>
      <c r="C40" s="10" t="s">
        <v>732</v>
      </c>
      <c r="D40" s="118" t="s">
        <v>732</v>
      </c>
      <c r="E40" s="118" t="s">
        <v>28</v>
      </c>
      <c r="F40" s="135"/>
      <c r="G40" s="136"/>
      <c r="H40" s="11" t="s">
        <v>733</v>
      </c>
      <c r="I40" s="14">
        <v>0.21</v>
      </c>
      <c r="J40" s="109">
        <f t="shared" si="0"/>
        <v>2.1</v>
      </c>
      <c r="K40" s="115"/>
    </row>
    <row r="41" spans="1:11">
      <c r="A41" s="114"/>
      <c r="B41" s="107">
        <v>10</v>
      </c>
      <c r="C41" s="10" t="s">
        <v>732</v>
      </c>
      <c r="D41" s="118" t="s">
        <v>732</v>
      </c>
      <c r="E41" s="118" t="s">
        <v>29</v>
      </c>
      <c r="F41" s="135"/>
      <c r="G41" s="136"/>
      <c r="H41" s="11" t="s">
        <v>733</v>
      </c>
      <c r="I41" s="14">
        <v>0.21</v>
      </c>
      <c r="J41" s="109">
        <f t="shared" si="0"/>
        <v>2.1</v>
      </c>
      <c r="K41" s="115"/>
    </row>
    <row r="42" spans="1:11" ht="48">
      <c r="A42" s="114"/>
      <c r="B42" s="107">
        <v>1</v>
      </c>
      <c r="C42" s="10" t="s">
        <v>734</v>
      </c>
      <c r="D42" s="118" t="s">
        <v>734</v>
      </c>
      <c r="E42" s="118" t="s">
        <v>699</v>
      </c>
      <c r="F42" s="135"/>
      <c r="G42" s="136"/>
      <c r="H42" s="11" t="s">
        <v>742</v>
      </c>
      <c r="I42" s="14">
        <v>30.01</v>
      </c>
      <c r="J42" s="109">
        <f t="shared" si="0"/>
        <v>30.01</v>
      </c>
      <c r="K42" s="115"/>
    </row>
    <row r="43" spans="1:11" ht="24">
      <c r="A43" s="114"/>
      <c r="B43" s="107">
        <v>5</v>
      </c>
      <c r="C43" s="10" t="s">
        <v>735</v>
      </c>
      <c r="D43" s="118" t="s">
        <v>740</v>
      </c>
      <c r="E43" s="118" t="s">
        <v>25</v>
      </c>
      <c r="F43" s="135" t="s">
        <v>273</v>
      </c>
      <c r="G43" s="136"/>
      <c r="H43" s="11" t="s">
        <v>736</v>
      </c>
      <c r="I43" s="14">
        <v>2.76</v>
      </c>
      <c r="J43" s="109">
        <f t="shared" si="0"/>
        <v>13.799999999999999</v>
      </c>
      <c r="K43" s="115"/>
    </row>
    <row r="44" spans="1:11" ht="24">
      <c r="A44" s="114"/>
      <c r="B44" s="107">
        <v>5</v>
      </c>
      <c r="C44" s="10" t="s">
        <v>735</v>
      </c>
      <c r="D44" s="118" t="s">
        <v>740</v>
      </c>
      <c r="E44" s="118" t="s">
        <v>26</v>
      </c>
      <c r="F44" s="135" t="s">
        <v>273</v>
      </c>
      <c r="G44" s="136"/>
      <c r="H44" s="11" t="s">
        <v>736</v>
      </c>
      <c r="I44" s="14">
        <v>2.76</v>
      </c>
      <c r="J44" s="109">
        <f t="shared" si="0"/>
        <v>13.799999999999999</v>
      </c>
      <c r="K44" s="115"/>
    </row>
    <row r="45" spans="1:11" ht="24">
      <c r="A45" s="114"/>
      <c r="B45" s="107">
        <v>5</v>
      </c>
      <c r="C45" s="10" t="s">
        <v>735</v>
      </c>
      <c r="D45" s="118" t="s">
        <v>735</v>
      </c>
      <c r="E45" s="118" t="s">
        <v>28</v>
      </c>
      <c r="F45" s="135" t="s">
        <v>273</v>
      </c>
      <c r="G45" s="136"/>
      <c r="H45" s="11" t="s">
        <v>736</v>
      </c>
      <c r="I45" s="14">
        <v>2.77</v>
      </c>
      <c r="J45" s="109">
        <f t="shared" si="0"/>
        <v>13.85</v>
      </c>
      <c r="K45" s="115"/>
    </row>
    <row r="46" spans="1:11" ht="24.75" thickBot="1">
      <c r="A46" s="114"/>
      <c r="B46" s="107">
        <v>5</v>
      </c>
      <c r="C46" s="10" t="s">
        <v>735</v>
      </c>
      <c r="D46" s="118" t="s">
        <v>735</v>
      </c>
      <c r="E46" s="118" t="s">
        <v>29</v>
      </c>
      <c r="F46" s="135" t="s">
        <v>273</v>
      </c>
      <c r="G46" s="136"/>
      <c r="H46" s="11" t="s">
        <v>736</v>
      </c>
      <c r="I46" s="14">
        <v>2.77</v>
      </c>
      <c r="J46" s="109">
        <f t="shared" si="0"/>
        <v>13.85</v>
      </c>
      <c r="K46" s="115"/>
    </row>
    <row r="47" spans="1:11" ht="14.25" thickTop="1" thickBot="1">
      <c r="A47" s="114"/>
      <c r="B47" s="132"/>
      <c r="C47" s="133"/>
      <c r="D47" s="133"/>
      <c r="E47" s="133"/>
      <c r="F47" s="139"/>
      <c r="G47" s="139"/>
      <c r="H47" s="133" t="s">
        <v>749</v>
      </c>
      <c r="I47" s="133"/>
      <c r="J47" s="134"/>
      <c r="K47" s="115"/>
    </row>
    <row r="48" spans="1:11" ht="24.75" thickTop="1">
      <c r="A48" s="114"/>
      <c r="B48" s="107">
        <v>10</v>
      </c>
      <c r="C48" s="10" t="s">
        <v>750</v>
      </c>
      <c r="D48" s="118"/>
      <c r="E48" s="118" t="s">
        <v>34</v>
      </c>
      <c r="F48" s="135" t="s">
        <v>752</v>
      </c>
      <c r="G48" s="136"/>
      <c r="H48" s="11" t="s">
        <v>751</v>
      </c>
      <c r="I48" s="14">
        <v>0.74</v>
      </c>
      <c r="J48" s="109">
        <f t="shared" ref="J48:J54" si="1">I48*B48</f>
        <v>7.4</v>
      </c>
      <c r="K48" s="115"/>
    </row>
    <row r="49" spans="1:11" ht="24">
      <c r="A49" s="114"/>
      <c r="B49" s="107">
        <v>10</v>
      </c>
      <c r="C49" s="10" t="s">
        <v>750</v>
      </c>
      <c r="D49" s="118"/>
      <c r="E49" s="118" t="s">
        <v>34</v>
      </c>
      <c r="F49" s="135" t="s">
        <v>753</v>
      </c>
      <c r="G49" s="136"/>
      <c r="H49" s="11" t="s">
        <v>751</v>
      </c>
      <c r="I49" s="14">
        <v>0.74</v>
      </c>
      <c r="J49" s="109">
        <f t="shared" si="1"/>
        <v>7.4</v>
      </c>
      <c r="K49" s="115"/>
    </row>
    <row r="50" spans="1:11" ht="24">
      <c r="A50" s="114"/>
      <c r="B50" s="107">
        <v>10</v>
      </c>
      <c r="C50" s="10" t="s">
        <v>750</v>
      </c>
      <c r="D50" s="118"/>
      <c r="E50" s="118" t="s">
        <v>34</v>
      </c>
      <c r="F50" s="135" t="s">
        <v>754</v>
      </c>
      <c r="G50" s="136"/>
      <c r="H50" s="11" t="s">
        <v>751</v>
      </c>
      <c r="I50" s="14">
        <v>0.74</v>
      </c>
      <c r="J50" s="109">
        <f t="shared" si="1"/>
        <v>7.4</v>
      </c>
      <c r="K50" s="115"/>
    </row>
    <row r="51" spans="1:11" ht="24">
      <c r="A51" s="114"/>
      <c r="B51" s="107">
        <v>10</v>
      </c>
      <c r="C51" s="10" t="s">
        <v>750</v>
      </c>
      <c r="D51" s="118"/>
      <c r="E51" s="118" t="s">
        <v>34</v>
      </c>
      <c r="F51" s="135" t="s">
        <v>755</v>
      </c>
      <c r="G51" s="136"/>
      <c r="H51" s="11" t="s">
        <v>751</v>
      </c>
      <c r="I51" s="14">
        <v>0.74</v>
      </c>
      <c r="J51" s="109">
        <f t="shared" si="1"/>
        <v>7.4</v>
      </c>
      <c r="K51" s="115"/>
    </row>
    <row r="52" spans="1:11" ht="24">
      <c r="A52" s="114"/>
      <c r="B52" s="107">
        <v>20</v>
      </c>
      <c r="C52" s="10" t="s">
        <v>750</v>
      </c>
      <c r="D52" s="118"/>
      <c r="E52" s="118" t="s">
        <v>37</v>
      </c>
      <c r="F52" s="135" t="s">
        <v>273</v>
      </c>
      <c r="G52" s="136"/>
      <c r="H52" s="11" t="s">
        <v>751</v>
      </c>
      <c r="I52" s="14">
        <v>0.74</v>
      </c>
      <c r="J52" s="109">
        <f t="shared" si="1"/>
        <v>14.8</v>
      </c>
      <c r="K52" s="115"/>
    </row>
    <row r="53" spans="1:11" ht="24">
      <c r="A53" s="114"/>
      <c r="B53" s="107">
        <v>10</v>
      </c>
      <c r="C53" s="10" t="s">
        <v>750</v>
      </c>
      <c r="D53" s="118"/>
      <c r="E53" s="118" t="s">
        <v>38</v>
      </c>
      <c r="F53" s="135" t="s">
        <v>273</v>
      </c>
      <c r="G53" s="136"/>
      <c r="H53" s="11" t="s">
        <v>751</v>
      </c>
      <c r="I53" s="14">
        <v>0.74</v>
      </c>
      <c r="J53" s="109">
        <f t="shared" si="1"/>
        <v>7.4</v>
      </c>
      <c r="K53" s="115"/>
    </row>
    <row r="54" spans="1:11" ht="24">
      <c r="A54" s="114"/>
      <c r="B54" s="107">
        <v>10</v>
      </c>
      <c r="C54" s="10" t="s">
        <v>750</v>
      </c>
      <c r="D54" s="118"/>
      <c r="E54" s="118" t="s">
        <v>42</v>
      </c>
      <c r="F54" s="135" t="s">
        <v>273</v>
      </c>
      <c r="G54" s="136"/>
      <c r="H54" s="11" t="s">
        <v>751</v>
      </c>
      <c r="I54" s="14">
        <v>0.74</v>
      </c>
      <c r="J54" s="109">
        <f t="shared" si="1"/>
        <v>7.4</v>
      </c>
      <c r="K54" s="115"/>
    </row>
    <row r="55" spans="1:11" ht="24">
      <c r="A55" s="114"/>
      <c r="B55" s="108">
        <v>20</v>
      </c>
      <c r="C55" s="12" t="s">
        <v>756</v>
      </c>
      <c r="D55" s="119"/>
      <c r="E55" s="119" t="s">
        <v>757</v>
      </c>
      <c r="F55" s="137"/>
      <c r="G55" s="138"/>
      <c r="H55" s="13" t="s">
        <v>758</v>
      </c>
      <c r="I55" s="15">
        <v>0.59</v>
      </c>
      <c r="J55" s="110">
        <f t="shared" ref="J55" si="2">I55*B55</f>
        <v>11.799999999999999</v>
      </c>
      <c r="K55" s="115"/>
    </row>
    <row r="56" spans="1:11">
      <c r="A56" s="114"/>
      <c r="B56" s="126"/>
      <c r="C56" s="126"/>
      <c r="D56" s="126"/>
      <c r="E56" s="126"/>
      <c r="F56" s="126"/>
      <c r="G56" s="126"/>
      <c r="H56" s="126"/>
      <c r="I56" s="127" t="s">
        <v>255</v>
      </c>
      <c r="J56" s="128">
        <f>SUM(J22:J55)</f>
        <v>450.61000000000007</v>
      </c>
      <c r="K56" s="115"/>
    </row>
    <row r="57" spans="1:11">
      <c r="A57" s="114"/>
      <c r="B57" s="126"/>
      <c r="C57" s="126"/>
      <c r="D57" s="126"/>
      <c r="E57" s="126"/>
      <c r="F57" s="126"/>
      <c r="G57" s="126"/>
      <c r="H57" s="126"/>
      <c r="I57" s="127" t="s">
        <v>744</v>
      </c>
      <c r="J57" s="128">
        <f>ROUND(J56*-20%,2)</f>
        <v>-90.12</v>
      </c>
      <c r="K57" s="115"/>
    </row>
    <row r="58" spans="1:11" outlineLevel="1">
      <c r="A58" s="114"/>
      <c r="B58" s="126"/>
      <c r="C58" s="126"/>
      <c r="D58" s="126"/>
      <c r="E58" s="126"/>
      <c r="F58" s="126"/>
      <c r="G58" s="126"/>
      <c r="H58" s="126"/>
      <c r="I58" s="127" t="s">
        <v>745</v>
      </c>
      <c r="J58" s="128">
        <v>0</v>
      </c>
      <c r="K58" s="115"/>
    </row>
    <row r="59" spans="1:11">
      <c r="A59" s="114"/>
      <c r="B59" s="126"/>
      <c r="C59" s="126"/>
      <c r="D59" s="126"/>
      <c r="E59" s="126"/>
      <c r="F59" s="126"/>
      <c r="G59" s="126"/>
      <c r="H59" s="126"/>
      <c r="I59" s="127" t="s">
        <v>257</v>
      </c>
      <c r="J59" s="128">
        <f>SUM(J56:J58)</f>
        <v>360.49000000000007</v>
      </c>
      <c r="K59" s="115"/>
    </row>
    <row r="60" spans="1:11">
      <c r="A60" s="6"/>
      <c r="B60" s="7"/>
      <c r="C60" s="7"/>
      <c r="D60" s="7"/>
      <c r="E60" s="7"/>
      <c r="F60" s="7"/>
      <c r="G60" s="7"/>
      <c r="H60" s="7" t="s">
        <v>759</v>
      </c>
      <c r="I60" s="7"/>
      <c r="J60" s="7"/>
      <c r="K60" s="8"/>
    </row>
    <row r="62" spans="1:11">
      <c r="H62" s="1" t="s">
        <v>705</v>
      </c>
      <c r="I62" s="91">
        <f>'Tax Invoice'!M11</f>
        <v>35.369999999999997</v>
      </c>
    </row>
    <row r="63" spans="1:11">
      <c r="H63" s="1" t="s">
        <v>706</v>
      </c>
      <c r="I63" s="91">
        <f>I64</f>
        <v>12750.531300000001</v>
      </c>
    </row>
    <row r="64" spans="1:11">
      <c r="H64" s="1" t="s">
        <v>707</v>
      </c>
      <c r="I64" s="91">
        <f>I62*J59</f>
        <v>12750.531300000001</v>
      </c>
    </row>
    <row r="65" spans="8:9">
      <c r="H65" s="1"/>
      <c r="I65" s="91"/>
    </row>
    <row r="66" spans="8:9">
      <c r="H66" s="1"/>
      <c r="I66" s="91"/>
    </row>
    <row r="67" spans="8:9">
      <c r="H67" s="1"/>
      <c r="I67" s="91"/>
    </row>
  </sheetData>
  <mergeCells count="38">
    <mergeCell ref="F28:G28"/>
    <mergeCell ref="F29:G29"/>
    <mergeCell ref="F23:G23"/>
    <mergeCell ref="F24:G24"/>
    <mergeCell ref="F25:G25"/>
    <mergeCell ref="F26:G26"/>
    <mergeCell ref="F27:G27"/>
    <mergeCell ref="J10:J11"/>
    <mergeCell ref="J14:J15"/>
    <mergeCell ref="F20:G20"/>
    <mergeCell ref="F21:G21"/>
    <mergeCell ref="F22:G22"/>
    <mergeCell ref="F30:G30"/>
    <mergeCell ref="F31:G31"/>
    <mergeCell ref="F32:G32"/>
    <mergeCell ref="F33:G33"/>
    <mergeCell ref="F34:G34"/>
    <mergeCell ref="F35:G35"/>
    <mergeCell ref="F36:G36"/>
    <mergeCell ref="F37:G37"/>
    <mergeCell ref="F38:G38"/>
    <mergeCell ref="F39:G39"/>
    <mergeCell ref="F45:G45"/>
    <mergeCell ref="F46:G46"/>
    <mergeCell ref="F40:G40"/>
    <mergeCell ref="F41:G41"/>
    <mergeCell ref="F42:G42"/>
    <mergeCell ref="F43:G43"/>
    <mergeCell ref="F44:G44"/>
    <mergeCell ref="F52:G52"/>
    <mergeCell ref="F53:G53"/>
    <mergeCell ref="F54:G54"/>
    <mergeCell ref="F55:G55"/>
    <mergeCell ref="F47:G47"/>
    <mergeCell ref="F48:G48"/>
    <mergeCell ref="F49:G49"/>
    <mergeCell ref="F50:G50"/>
    <mergeCell ref="F51:G51"/>
  </mergeCells>
  <printOptions horizontalCentered="1"/>
  <pageMargins left="0.11" right="0.11" top="0.32" bottom="0.31" header="0.17" footer="0.12000000000000001"/>
  <pageSetup paperSize="9" scale="68"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379.61000000000018</v>
      </c>
      <c r="O2" t="s">
        <v>182</v>
      </c>
    </row>
    <row r="3" spans="1:15" ht="12.75" customHeight="1">
      <c r="A3" s="114"/>
      <c r="B3" s="121" t="s">
        <v>135</v>
      </c>
      <c r="C3" s="120"/>
      <c r="D3" s="120"/>
      <c r="E3" s="120"/>
      <c r="F3" s="120"/>
      <c r="G3" s="120"/>
      <c r="H3" s="120"/>
      <c r="I3" s="120"/>
      <c r="J3" s="120"/>
      <c r="K3" s="120"/>
      <c r="L3" s="115"/>
      <c r="N3">
        <v>379.61000000000018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40">
        <f>IF(Invoice!J10&lt;&gt;"",Invoice!J10,"")</f>
        <v>51288</v>
      </c>
      <c r="L10" s="115"/>
    </row>
    <row r="11" spans="1:15" ht="12.75" customHeight="1">
      <c r="A11" s="114"/>
      <c r="B11" s="114" t="s">
        <v>710</v>
      </c>
      <c r="C11" s="120"/>
      <c r="D11" s="120"/>
      <c r="E11" s="120"/>
      <c r="F11" s="115"/>
      <c r="G11" s="116"/>
      <c r="H11" s="116" t="s">
        <v>710</v>
      </c>
      <c r="I11" s="120"/>
      <c r="J11" s="120"/>
      <c r="K11" s="141"/>
      <c r="L11" s="115"/>
    </row>
    <row r="12" spans="1:15" ht="12.75" customHeight="1">
      <c r="A12" s="114"/>
      <c r="B12" s="114" t="s">
        <v>711</v>
      </c>
      <c r="C12" s="120"/>
      <c r="D12" s="120"/>
      <c r="E12" s="120"/>
      <c r="F12" s="115"/>
      <c r="G12" s="116"/>
      <c r="H12" s="116" t="str">
        <f>B12</f>
        <v>3155 E Iowa Ave</v>
      </c>
      <c r="I12" s="120"/>
      <c r="J12" s="120"/>
      <c r="K12" s="120"/>
      <c r="L12" s="115"/>
    </row>
    <row r="13" spans="1:15" ht="12.75" customHeight="1">
      <c r="A13" s="114"/>
      <c r="B13" s="114" t="s">
        <v>748</v>
      </c>
      <c r="C13" s="120"/>
      <c r="D13" s="120"/>
      <c r="E13" s="120"/>
      <c r="F13" s="115"/>
      <c r="G13" s="116"/>
      <c r="H13" s="116" t="str">
        <f>B13</f>
        <v>93702 FRESNO, California</v>
      </c>
      <c r="I13" s="120"/>
      <c r="J13" s="120"/>
      <c r="K13" s="99" t="s">
        <v>11</v>
      </c>
      <c r="L13" s="115"/>
    </row>
    <row r="14" spans="1:15" ht="15" customHeight="1">
      <c r="A14" s="114"/>
      <c r="B14" s="114" t="s">
        <v>708</v>
      </c>
      <c r="C14" s="120"/>
      <c r="D14" s="120"/>
      <c r="E14" s="120"/>
      <c r="F14" s="115"/>
      <c r="G14" s="116"/>
      <c r="H14" s="116" t="s">
        <v>708</v>
      </c>
      <c r="I14" s="120"/>
      <c r="J14" s="120"/>
      <c r="K14" s="142">
        <f>Invoice!J14</f>
        <v>45173</v>
      </c>
      <c r="L14" s="115"/>
    </row>
    <row r="15" spans="1:15" ht="15" customHeight="1">
      <c r="A15" s="114"/>
      <c r="B15" s="6" t="s">
        <v>6</v>
      </c>
      <c r="C15" s="7"/>
      <c r="D15" s="7"/>
      <c r="E15" s="7"/>
      <c r="F15" s="8"/>
      <c r="G15" s="116"/>
      <c r="H15" s="9" t="s">
        <v>6</v>
      </c>
      <c r="I15" s="120"/>
      <c r="J15" s="120"/>
      <c r="K15" s="148"/>
      <c r="L15" s="115"/>
    </row>
    <row r="16" spans="1:15" ht="15" customHeight="1">
      <c r="A16" s="114"/>
      <c r="B16" s="120"/>
      <c r="C16" s="120"/>
      <c r="D16" s="120"/>
      <c r="E16" s="120"/>
      <c r="F16" s="120"/>
      <c r="G16" s="120"/>
      <c r="H16" s="120"/>
      <c r="I16" s="123" t="s">
        <v>142</v>
      </c>
      <c r="J16" s="123" t="s">
        <v>142</v>
      </c>
      <c r="K16" s="129">
        <v>39844</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0" t="s">
        <v>746</v>
      </c>
      <c r="I18" s="122" t="s">
        <v>258</v>
      </c>
      <c r="J18" s="122" t="s">
        <v>258</v>
      </c>
      <c r="K18" s="104" t="s">
        <v>159</v>
      </c>
      <c r="L18" s="115"/>
    </row>
    <row r="19" spans="1:12" ht="12.75" customHeight="1">
      <c r="A19" s="114"/>
      <c r="B19" s="120"/>
      <c r="C19" s="120"/>
      <c r="D19" s="120"/>
      <c r="E19" s="120"/>
      <c r="F19" s="120"/>
      <c r="G19" s="120"/>
      <c r="H19" s="131" t="s">
        <v>747</v>
      </c>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5"/>
      <c r="C21" s="105"/>
      <c r="D21" s="105"/>
      <c r="E21" s="106"/>
      <c r="F21" s="146"/>
      <c r="G21" s="147"/>
      <c r="H21" s="105" t="s">
        <v>141</v>
      </c>
      <c r="I21" s="105"/>
      <c r="J21" s="105"/>
      <c r="K21" s="105"/>
      <c r="L21" s="115"/>
    </row>
    <row r="22" spans="1:12" ht="24" customHeight="1">
      <c r="A22" s="114"/>
      <c r="B22" s="107">
        <f>'Tax Invoice'!D18</f>
        <v>10</v>
      </c>
      <c r="C22" s="10" t="s">
        <v>715</v>
      </c>
      <c r="D22" s="10" t="s">
        <v>715</v>
      </c>
      <c r="E22" s="118" t="s">
        <v>42</v>
      </c>
      <c r="F22" s="135" t="s">
        <v>273</v>
      </c>
      <c r="G22" s="136"/>
      <c r="H22" s="11" t="s">
        <v>716</v>
      </c>
      <c r="I22" s="14">
        <f t="shared" ref="I22:I46" si="0">ROUNDUP(J22*$N$1,2)</f>
        <v>0.79</v>
      </c>
      <c r="J22" s="14">
        <v>0.79</v>
      </c>
      <c r="K22" s="109">
        <f t="shared" ref="K22:K46" si="1">I22*B22</f>
        <v>7.9</v>
      </c>
      <c r="L22" s="115"/>
    </row>
    <row r="23" spans="1:12" ht="24" customHeight="1">
      <c r="A23" s="114"/>
      <c r="B23" s="107">
        <f>'Tax Invoice'!D19</f>
        <v>20</v>
      </c>
      <c r="C23" s="10" t="s">
        <v>717</v>
      </c>
      <c r="D23" s="10" t="s">
        <v>717</v>
      </c>
      <c r="E23" s="118" t="s">
        <v>29</v>
      </c>
      <c r="F23" s="135" t="s">
        <v>273</v>
      </c>
      <c r="G23" s="136"/>
      <c r="H23" s="11" t="s">
        <v>718</v>
      </c>
      <c r="I23" s="14">
        <f t="shared" si="0"/>
        <v>0.99</v>
      </c>
      <c r="J23" s="14">
        <v>0.99</v>
      </c>
      <c r="K23" s="109">
        <f t="shared" si="1"/>
        <v>19.8</v>
      </c>
      <c r="L23" s="115"/>
    </row>
    <row r="24" spans="1:12" ht="24" customHeight="1">
      <c r="A24" s="114"/>
      <c r="B24" s="107">
        <f>'Tax Invoice'!D20</f>
        <v>30</v>
      </c>
      <c r="C24" s="10" t="s">
        <v>719</v>
      </c>
      <c r="D24" s="10" t="s">
        <v>719</v>
      </c>
      <c r="E24" s="118" t="s">
        <v>29</v>
      </c>
      <c r="F24" s="135" t="s">
        <v>273</v>
      </c>
      <c r="G24" s="136"/>
      <c r="H24" s="11" t="s">
        <v>720</v>
      </c>
      <c r="I24" s="14">
        <f t="shared" si="0"/>
        <v>0.94</v>
      </c>
      <c r="J24" s="14">
        <v>0.94</v>
      </c>
      <c r="K24" s="109">
        <f t="shared" si="1"/>
        <v>28.2</v>
      </c>
      <c r="L24" s="115"/>
    </row>
    <row r="25" spans="1:12" ht="24" customHeight="1">
      <c r="A25" s="114"/>
      <c r="B25" s="107">
        <f>'Tax Invoice'!D21</f>
        <v>10</v>
      </c>
      <c r="C25" s="10" t="s">
        <v>721</v>
      </c>
      <c r="D25" s="10" t="s">
        <v>721</v>
      </c>
      <c r="E25" s="118" t="s">
        <v>23</v>
      </c>
      <c r="F25" s="135"/>
      <c r="G25" s="136"/>
      <c r="H25" s="11" t="s">
        <v>722</v>
      </c>
      <c r="I25" s="14">
        <f t="shared" si="0"/>
        <v>0.27</v>
      </c>
      <c r="J25" s="14">
        <v>0.27</v>
      </c>
      <c r="K25" s="109">
        <f t="shared" si="1"/>
        <v>2.7</v>
      </c>
      <c r="L25" s="115"/>
    </row>
    <row r="26" spans="1:12" ht="24" customHeight="1">
      <c r="A26" s="114"/>
      <c r="B26" s="107">
        <f>'Tax Invoice'!D22</f>
        <v>10</v>
      </c>
      <c r="C26" s="10" t="s">
        <v>721</v>
      </c>
      <c r="D26" s="10" t="s">
        <v>721</v>
      </c>
      <c r="E26" s="118" t="s">
        <v>25</v>
      </c>
      <c r="F26" s="135"/>
      <c r="G26" s="136"/>
      <c r="H26" s="11" t="s">
        <v>722</v>
      </c>
      <c r="I26" s="14">
        <f t="shared" si="0"/>
        <v>0.27</v>
      </c>
      <c r="J26" s="14">
        <v>0.27</v>
      </c>
      <c r="K26" s="109">
        <f t="shared" si="1"/>
        <v>2.7</v>
      </c>
      <c r="L26" s="115"/>
    </row>
    <row r="27" spans="1:12" ht="24" customHeight="1">
      <c r="A27" s="114"/>
      <c r="B27" s="107">
        <f>'Tax Invoice'!D23</f>
        <v>1</v>
      </c>
      <c r="C27" s="10" t="s">
        <v>723</v>
      </c>
      <c r="D27" s="10" t="s">
        <v>723</v>
      </c>
      <c r="E27" s="118" t="s">
        <v>26</v>
      </c>
      <c r="F27" s="135"/>
      <c r="G27" s="136"/>
      <c r="H27" s="11" t="s">
        <v>724</v>
      </c>
      <c r="I27" s="14">
        <f t="shared" si="0"/>
        <v>15</v>
      </c>
      <c r="J27" s="14">
        <v>15</v>
      </c>
      <c r="K27" s="109">
        <f t="shared" si="1"/>
        <v>15</v>
      </c>
      <c r="L27" s="115"/>
    </row>
    <row r="28" spans="1:12" ht="24" customHeight="1">
      <c r="A28" s="114"/>
      <c r="B28" s="107">
        <f>'Tax Invoice'!D24</f>
        <v>1</v>
      </c>
      <c r="C28" s="10" t="s">
        <v>723</v>
      </c>
      <c r="D28" s="10" t="s">
        <v>723</v>
      </c>
      <c r="E28" s="118" t="s">
        <v>90</v>
      </c>
      <c r="F28" s="135"/>
      <c r="G28" s="136"/>
      <c r="H28" s="11" t="s">
        <v>724</v>
      </c>
      <c r="I28" s="14">
        <f t="shared" si="0"/>
        <v>15</v>
      </c>
      <c r="J28" s="14">
        <v>15</v>
      </c>
      <c r="K28" s="109">
        <f t="shared" si="1"/>
        <v>15</v>
      </c>
      <c r="L28" s="115"/>
    </row>
    <row r="29" spans="1:12" ht="24" customHeight="1">
      <c r="A29" s="114"/>
      <c r="B29" s="107">
        <f>'Tax Invoice'!D25</f>
        <v>1</v>
      </c>
      <c r="C29" s="10" t="s">
        <v>723</v>
      </c>
      <c r="D29" s="10" t="s">
        <v>723</v>
      </c>
      <c r="E29" s="118" t="s">
        <v>27</v>
      </c>
      <c r="F29" s="135"/>
      <c r="G29" s="136"/>
      <c r="H29" s="11" t="s">
        <v>724</v>
      </c>
      <c r="I29" s="14">
        <f t="shared" si="0"/>
        <v>15</v>
      </c>
      <c r="J29" s="14">
        <v>15</v>
      </c>
      <c r="K29" s="109">
        <f t="shared" si="1"/>
        <v>15</v>
      </c>
      <c r="L29" s="115"/>
    </row>
    <row r="30" spans="1:12" ht="24" customHeight="1">
      <c r="A30" s="114"/>
      <c r="B30" s="107">
        <f>'Tax Invoice'!D26</f>
        <v>1</v>
      </c>
      <c r="C30" s="10" t="s">
        <v>723</v>
      </c>
      <c r="D30" s="10" t="s">
        <v>737</v>
      </c>
      <c r="E30" s="118" t="s">
        <v>28</v>
      </c>
      <c r="F30" s="135"/>
      <c r="G30" s="136"/>
      <c r="H30" s="11" t="s">
        <v>724</v>
      </c>
      <c r="I30" s="14">
        <f t="shared" si="0"/>
        <v>18</v>
      </c>
      <c r="J30" s="14">
        <v>18</v>
      </c>
      <c r="K30" s="109">
        <f t="shared" si="1"/>
        <v>18</v>
      </c>
      <c r="L30" s="115"/>
    </row>
    <row r="31" spans="1:12" ht="24" customHeight="1">
      <c r="A31" s="114"/>
      <c r="B31" s="107">
        <f>'Tax Invoice'!D27</f>
        <v>1</v>
      </c>
      <c r="C31" s="10" t="s">
        <v>723</v>
      </c>
      <c r="D31" s="10" t="s">
        <v>737</v>
      </c>
      <c r="E31" s="118" t="s">
        <v>29</v>
      </c>
      <c r="F31" s="135"/>
      <c r="G31" s="136"/>
      <c r="H31" s="11" t="s">
        <v>724</v>
      </c>
      <c r="I31" s="14">
        <f t="shared" si="0"/>
        <v>18</v>
      </c>
      <c r="J31" s="14">
        <v>18</v>
      </c>
      <c r="K31" s="109">
        <f t="shared" si="1"/>
        <v>18</v>
      </c>
      <c r="L31" s="115"/>
    </row>
    <row r="32" spans="1:12" ht="24" customHeight="1">
      <c r="A32" s="114"/>
      <c r="B32" s="107">
        <f>'Tax Invoice'!D28</f>
        <v>1</v>
      </c>
      <c r="C32" s="10" t="s">
        <v>723</v>
      </c>
      <c r="D32" s="10" t="s">
        <v>723</v>
      </c>
      <c r="E32" s="118" t="s">
        <v>725</v>
      </c>
      <c r="F32" s="135"/>
      <c r="G32" s="136"/>
      <c r="H32" s="11" t="s">
        <v>724</v>
      </c>
      <c r="I32" s="14">
        <f t="shared" si="0"/>
        <v>15</v>
      </c>
      <c r="J32" s="14">
        <v>15</v>
      </c>
      <c r="K32" s="109">
        <f t="shared" si="1"/>
        <v>15</v>
      </c>
      <c r="L32" s="115"/>
    </row>
    <row r="33" spans="1:12" ht="24" customHeight="1">
      <c r="A33" s="114"/>
      <c r="B33" s="107">
        <f>'Tax Invoice'!D29</f>
        <v>1</v>
      </c>
      <c r="C33" s="10" t="s">
        <v>726</v>
      </c>
      <c r="D33" s="10" t="s">
        <v>726</v>
      </c>
      <c r="E33" s="118" t="s">
        <v>725</v>
      </c>
      <c r="F33" s="135"/>
      <c r="G33" s="136"/>
      <c r="H33" s="11" t="s">
        <v>727</v>
      </c>
      <c r="I33" s="14">
        <f t="shared" si="0"/>
        <v>16</v>
      </c>
      <c r="J33" s="14">
        <v>16</v>
      </c>
      <c r="K33" s="109">
        <f t="shared" si="1"/>
        <v>16</v>
      </c>
      <c r="L33" s="115"/>
    </row>
    <row r="34" spans="1:12" ht="36" customHeight="1">
      <c r="A34" s="114"/>
      <c r="B34" s="107">
        <f>'Tax Invoice'!D30</f>
        <v>1</v>
      </c>
      <c r="C34" s="10" t="s">
        <v>728</v>
      </c>
      <c r="D34" s="10" t="s">
        <v>738</v>
      </c>
      <c r="E34" s="118" t="s">
        <v>729</v>
      </c>
      <c r="F34" s="135"/>
      <c r="G34" s="136"/>
      <c r="H34" s="11" t="s">
        <v>730</v>
      </c>
      <c r="I34" s="14">
        <f t="shared" si="0"/>
        <v>48.35</v>
      </c>
      <c r="J34" s="14">
        <v>48.35</v>
      </c>
      <c r="K34" s="109">
        <f t="shared" si="1"/>
        <v>48.35</v>
      </c>
      <c r="L34" s="115"/>
    </row>
    <row r="35" spans="1:12" ht="36" customHeight="1">
      <c r="A35" s="114"/>
      <c r="B35" s="107">
        <f>'Tax Invoice'!D31</f>
        <v>1</v>
      </c>
      <c r="C35" s="10" t="s">
        <v>728</v>
      </c>
      <c r="D35" s="10" t="s">
        <v>739</v>
      </c>
      <c r="E35" s="118" t="s">
        <v>731</v>
      </c>
      <c r="F35" s="135"/>
      <c r="G35" s="136"/>
      <c r="H35" s="11" t="s">
        <v>730</v>
      </c>
      <c r="I35" s="14">
        <f t="shared" si="0"/>
        <v>60.05</v>
      </c>
      <c r="J35" s="14">
        <v>60.05</v>
      </c>
      <c r="K35" s="109">
        <f t="shared" si="1"/>
        <v>60.05</v>
      </c>
      <c r="L35" s="115"/>
    </row>
    <row r="36" spans="1:12" ht="12.75" customHeight="1">
      <c r="A36" s="114"/>
      <c r="B36" s="107">
        <f>'Tax Invoice'!D32</f>
        <v>10</v>
      </c>
      <c r="C36" s="10" t="s">
        <v>732</v>
      </c>
      <c r="D36" s="10" t="s">
        <v>732</v>
      </c>
      <c r="E36" s="118" t="s">
        <v>23</v>
      </c>
      <c r="F36" s="135"/>
      <c r="G36" s="136"/>
      <c r="H36" s="11" t="s">
        <v>733</v>
      </c>
      <c r="I36" s="14">
        <f t="shared" si="0"/>
        <v>0.21</v>
      </c>
      <c r="J36" s="14">
        <v>0.21</v>
      </c>
      <c r="K36" s="109">
        <f t="shared" si="1"/>
        <v>2.1</v>
      </c>
      <c r="L36" s="115"/>
    </row>
    <row r="37" spans="1:12" ht="12.75" customHeight="1">
      <c r="A37" s="114"/>
      <c r="B37" s="107">
        <f>'Tax Invoice'!D33</f>
        <v>10</v>
      </c>
      <c r="C37" s="10" t="s">
        <v>732</v>
      </c>
      <c r="D37" s="10" t="s">
        <v>732</v>
      </c>
      <c r="E37" s="118" t="s">
        <v>25</v>
      </c>
      <c r="F37" s="135"/>
      <c r="G37" s="136"/>
      <c r="H37" s="11" t="s">
        <v>733</v>
      </c>
      <c r="I37" s="14">
        <f t="shared" si="0"/>
        <v>0.21</v>
      </c>
      <c r="J37" s="14">
        <v>0.21</v>
      </c>
      <c r="K37" s="109">
        <f t="shared" si="1"/>
        <v>2.1</v>
      </c>
      <c r="L37" s="115"/>
    </row>
    <row r="38" spans="1:12" ht="12.75" customHeight="1">
      <c r="A38" s="114"/>
      <c r="B38" s="107">
        <f>'Tax Invoice'!D34</f>
        <v>10</v>
      </c>
      <c r="C38" s="10" t="s">
        <v>732</v>
      </c>
      <c r="D38" s="10" t="s">
        <v>732</v>
      </c>
      <c r="E38" s="118" t="s">
        <v>26</v>
      </c>
      <c r="F38" s="135"/>
      <c r="G38" s="136"/>
      <c r="H38" s="11" t="s">
        <v>733</v>
      </c>
      <c r="I38" s="14">
        <f t="shared" si="0"/>
        <v>0.21</v>
      </c>
      <c r="J38" s="14">
        <v>0.21</v>
      </c>
      <c r="K38" s="109">
        <f t="shared" si="1"/>
        <v>2.1</v>
      </c>
      <c r="L38" s="115"/>
    </row>
    <row r="39" spans="1:12" ht="12.75" customHeight="1">
      <c r="A39" s="114"/>
      <c r="B39" s="107">
        <f>'Tax Invoice'!D35</f>
        <v>10</v>
      </c>
      <c r="C39" s="10" t="s">
        <v>732</v>
      </c>
      <c r="D39" s="10" t="s">
        <v>732</v>
      </c>
      <c r="E39" s="118" t="s">
        <v>27</v>
      </c>
      <c r="F39" s="135"/>
      <c r="G39" s="136"/>
      <c r="H39" s="11" t="s">
        <v>733</v>
      </c>
      <c r="I39" s="14">
        <f t="shared" si="0"/>
        <v>0.21</v>
      </c>
      <c r="J39" s="14">
        <v>0.21</v>
      </c>
      <c r="K39" s="109">
        <f t="shared" si="1"/>
        <v>2.1</v>
      </c>
      <c r="L39" s="115"/>
    </row>
    <row r="40" spans="1:12" ht="12.75" customHeight="1">
      <c r="A40" s="114"/>
      <c r="B40" s="107">
        <f>'Tax Invoice'!D36</f>
        <v>10</v>
      </c>
      <c r="C40" s="10" t="s">
        <v>732</v>
      </c>
      <c r="D40" s="10" t="s">
        <v>732</v>
      </c>
      <c r="E40" s="118" t="s">
        <v>28</v>
      </c>
      <c r="F40" s="135"/>
      <c r="G40" s="136"/>
      <c r="H40" s="11" t="s">
        <v>733</v>
      </c>
      <c r="I40" s="14">
        <f t="shared" si="0"/>
        <v>0.21</v>
      </c>
      <c r="J40" s="14">
        <v>0.21</v>
      </c>
      <c r="K40" s="109">
        <f t="shared" si="1"/>
        <v>2.1</v>
      </c>
      <c r="L40" s="115"/>
    </row>
    <row r="41" spans="1:12" ht="12.75" customHeight="1">
      <c r="A41" s="114"/>
      <c r="B41" s="107">
        <f>'Tax Invoice'!D37</f>
        <v>10</v>
      </c>
      <c r="C41" s="10" t="s">
        <v>732</v>
      </c>
      <c r="D41" s="10" t="s">
        <v>732</v>
      </c>
      <c r="E41" s="118" t="s">
        <v>29</v>
      </c>
      <c r="F41" s="135"/>
      <c r="G41" s="136"/>
      <c r="H41" s="11" t="s">
        <v>733</v>
      </c>
      <c r="I41" s="14">
        <f t="shared" si="0"/>
        <v>0.21</v>
      </c>
      <c r="J41" s="14">
        <v>0.21</v>
      </c>
      <c r="K41" s="109">
        <f t="shared" si="1"/>
        <v>2.1</v>
      </c>
      <c r="L41" s="115"/>
    </row>
    <row r="42" spans="1:12" ht="48" customHeight="1">
      <c r="A42" s="114"/>
      <c r="B42" s="107">
        <f>'Tax Invoice'!D38</f>
        <v>1</v>
      </c>
      <c r="C42" s="10" t="s">
        <v>734</v>
      </c>
      <c r="D42" s="10" t="s">
        <v>734</v>
      </c>
      <c r="E42" s="118" t="s">
        <v>699</v>
      </c>
      <c r="F42" s="135"/>
      <c r="G42" s="136"/>
      <c r="H42" s="11" t="s">
        <v>742</v>
      </c>
      <c r="I42" s="14">
        <f t="shared" si="0"/>
        <v>30.01</v>
      </c>
      <c r="J42" s="14">
        <v>30.01</v>
      </c>
      <c r="K42" s="109">
        <f t="shared" si="1"/>
        <v>30.01</v>
      </c>
      <c r="L42" s="115"/>
    </row>
    <row r="43" spans="1:12" ht="24" customHeight="1">
      <c r="A43" s="114"/>
      <c r="B43" s="107">
        <f>'Tax Invoice'!D39</f>
        <v>5</v>
      </c>
      <c r="C43" s="10" t="s">
        <v>735</v>
      </c>
      <c r="D43" s="10" t="s">
        <v>740</v>
      </c>
      <c r="E43" s="118" t="s">
        <v>25</v>
      </c>
      <c r="F43" s="135" t="s">
        <v>273</v>
      </c>
      <c r="G43" s="136"/>
      <c r="H43" s="11" t="s">
        <v>736</v>
      </c>
      <c r="I43" s="14">
        <f t="shared" si="0"/>
        <v>2.76</v>
      </c>
      <c r="J43" s="14">
        <v>2.76</v>
      </c>
      <c r="K43" s="109">
        <f t="shared" si="1"/>
        <v>13.799999999999999</v>
      </c>
      <c r="L43" s="115"/>
    </row>
    <row r="44" spans="1:12" ht="24" customHeight="1">
      <c r="A44" s="114"/>
      <c r="B44" s="107">
        <f>'Tax Invoice'!D40</f>
        <v>5</v>
      </c>
      <c r="C44" s="10" t="s">
        <v>735</v>
      </c>
      <c r="D44" s="10" t="s">
        <v>740</v>
      </c>
      <c r="E44" s="118" t="s">
        <v>26</v>
      </c>
      <c r="F44" s="135" t="s">
        <v>273</v>
      </c>
      <c r="G44" s="136"/>
      <c r="H44" s="11" t="s">
        <v>736</v>
      </c>
      <c r="I44" s="14">
        <f t="shared" si="0"/>
        <v>2.76</v>
      </c>
      <c r="J44" s="14">
        <v>2.76</v>
      </c>
      <c r="K44" s="109">
        <f t="shared" si="1"/>
        <v>13.799999999999999</v>
      </c>
      <c r="L44" s="115"/>
    </row>
    <row r="45" spans="1:12" ht="24" customHeight="1">
      <c r="A45" s="114"/>
      <c r="B45" s="107">
        <f>'Tax Invoice'!D41</f>
        <v>5</v>
      </c>
      <c r="C45" s="10" t="s">
        <v>735</v>
      </c>
      <c r="D45" s="10" t="s">
        <v>735</v>
      </c>
      <c r="E45" s="118" t="s">
        <v>28</v>
      </c>
      <c r="F45" s="135" t="s">
        <v>273</v>
      </c>
      <c r="G45" s="136"/>
      <c r="H45" s="11" t="s">
        <v>736</v>
      </c>
      <c r="I45" s="14">
        <f t="shared" si="0"/>
        <v>2.77</v>
      </c>
      <c r="J45" s="14">
        <v>2.77</v>
      </c>
      <c r="K45" s="109">
        <f t="shared" si="1"/>
        <v>13.85</v>
      </c>
      <c r="L45" s="115"/>
    </row>
    <row r="46" spans="1:12" ht="24" customHeight="1" thickBot="1">
      <c r="A46" s="114"/>
      <c r="B46" s="108">
        <f>'Tax Invoice'!D42</f>
        <v>5</v>
      </c>
      <c r="C46" s="12" t="s">
        <v>735</v>
      </c>
      <c r="D46" s="12" t="s">
        <v>735</v>
      </c>
      <c r="E46" s="119" t="s">
        <v>29</v>
      </c>
      <c r="F46" s="137" t="s">
        <v>273</v>
      </c>
      <c r="G46" s="138"/>
      <c r="H46" s="13" t="s">
        <v>736</v>
      </c>
      <c r="I46" s="15">
        <f t="shared" si="0"/>
        <v>2.77</v>
      </c>
      <c r="J46" s="15">
        <v>2.77</v>
      </c>
      <c r="K46" s="110">
        <f t="shared" si="1"/>
        <v>13.85</v>
      </c>
      <c r="L46" s="115"/>
    </row>
    <row r="47" spans="1:12" s="2" customFormat="1" ht="14.25" thickTop="1" thickBot="1">
      <c r="A47" s="114"/>
      <c r="B47" s="132"/>
      <c r="C47" s="133"/>
      <c r="D47" s="133"/>
      <c r="E47" s="133"/>
      <c r="F47" s="139"/>
      <c r="G47" s="139"/>
      <c r="H47" s="133" t="s">
        <v>749</v>
      </c>
      <c r="I47" s="133"/>
      <c r="J47" s="133"/>
      <c r="K47" s="134"/>
      <c r="L47" s="115"/>
    </row>
    <row r="48" spans="1:12" s="2" customFormat="1" ht="24.75" thickTop="1">
      <c r="A48" s="114"/>
      <c r="B48" s="107">
        <v>10</v>
      </c>
      <c r="C48" s="10" t="s">
        <v>750</v>
      </c>
      <c r="D48" s="118"/>
      <c r="E48" s="118" t="s">
        <v>34</v>
      </c>
      <c r="F48" s="135" t="s">
        <v>752</v>
      </c>
      <c r="G48" s="136"/>
      <c r="H48" s="11" t="s">
        <v>751</v>
      </c>
      <c r="I48" s="14">
        <v>0.74</v>
      </c>
      <c r="J48" s="14"/>
      <c r="K48" s="109">
        <f t="shared" ref="K48:K55" si="2">I48*B48</f>
        <v>7.4</v>
      </c>
      <c r="L48" s="115"/>
    </row>
    <row r="49" spans="1:12" s="2" customFormat="1" ht="24">
      <c r="A49" s="114"/>
      <c r="B49" s="107">
        <v>10</v>
      </c>
      <c r="C49" s="10" t="s">
        <v>750</v>
      </c>
      <c r="D49" s="118"/>
      <c r="E49" s="118" t="s">
        <v>34</v>
      </c>
      <c r="F49" s="135" t="s">
        <v>753</v>
      </c>
      <c r="G49" s="136"/>
      <c r="H49" s="11" t="s">
        <v>751</v>
      </c>
      <c r="I49" s="14">
        <v>0.74</v>
      </c>
      <c r="J49" s="14"/>
      <c r="K49" s="109">
        <f t="shared" si="2"/>
        <v>7.4</v>
      </c>
      <c r="L49" s="115"/>
    </row>
    <row r="50" spans="1:12" s="2" customFormat="1" ht="24">
      <c r="A50" s="114"/>
      <c r="B50" s="107">
        <v>10</v>
      </c>
      <c r="C50" s="10" t="s">
        <v>750</v>
      </c>
      <c r="D50" s="118"/>
      <c r="E50" s="118" t="s">
        <v>34</v>
      </c>
      <c r="F50" s="135" t="s">
        <v>754</v>
      </c>
      <c r="G50" s="136"/>
      <c r="H50" s="11" t="s">
        <v>751</v>
      </c>
      <c r="I50" s="14">
        <v>0.74</v>
      </c>
      <c r="J50" s="14"/>
      <c r="K50" s="109">
        <f t="shared" si="2"/>
        <v>7.4</v>
      </c>
      <c r="L50" s="115"/>
    </row>
    <row r="51" spans="1:12" s="2" customFormat="1" ht="24">
      <c r="A51" s="114"/>
      <c r="B51" s="107">
        <v>10</v>
      </c>
      <c r="C51" s="10" t="s">
        <v>750</v>
      </c>
      <c r="D51" s="118"/>
      <c r="E51" s="118" t="s">
        <v>34</v>
      </c>
      <c r="F51" s="135" t="s">
        <v>755</v>
      </c>
      <c r="G51" s="136"/>
      <c r="H51" s="11" t="s">
        <v>751</v>
      </c>
      <c r="I51" s="14">
        <v>0.74</v>
      </c>
      <c r="J51" s="14"/>
      <c r="K51" s="109">
        <f t="shared" si="2"/>
        <v>7.4</v>
      </c>
      <c r="L51" s="115"/>
    </row>
    <row r="52" spans="1:12" s="2" customFormat="1" ht="24">
      <c r="A52" s="114"/>
      <c r="B52" s="107">
        <v>20</v>
      </c>
      <c r="C52" s="10" t="s">
        <v>750</v>
      </c>
      <c r="D52" s="118"/>
      <c r="E52" s="118" t="s">
        <v>37</v>
      </c>
      <c r="F52" s="135" t="s">
        <v>273</v>
      </c>
      <c r="G52" s="136"/>
      <c r="H52" s="11" t="s">
        <v>751</v>
      </c>
      <c r="I52" s="14">
        <v>0.74</v>
      </c>
      <c r="J52" s="14"/>
      <c r="K52" s="109">
        <f t="shared" si="2"/>
        <v>14.8</v>
      </c>
      <c r="L52" s="115"/>
    </row>
    <row r="53" spans="1:12" s="2" customFormat="1" ht="24">
      <c r="A53" s="114"/>
      <c r="B53" s="107">
        <v>10</v>
      </c>
      <c r="C53" s="10" t="s">
        <v>750</v>
      </c>
      <c r="D53" s="118"/>
      <c r="E53" s="118" t="s">
        <v>38</v>
      </c>
      <c r="F53" s="135" t="s">
        <v>273</v>
      </c>
      <c r="G53" s="136"/>
      <c r="H53" s="11" t="s">
        <v>751</v>
      </c>
      <c r="I53" s="14">
        <v>0.74</v>
      </c>
      <c r="J53" s="14"/>
      <c r="K53" s="109">
        <f t="shared" si="2"/>
        <v>7.4</v>
      </c>
      <c r="L53" s="115"/>
    </row>
    <row r="54" spans="1:12" s="2" customFormat="1" ht="24">
      <c r="A54" s="114"/>
      <c r="B54" s="107">
        <v>10</v>
      </c>
      <c r="C54" s="10" t="s">
        <v>750</v>
      </c>
      <c r="D54" s="118"/>
      <c r="E54" s="118" t="s">
        <v>42</v>
      </c>
      <c r="F54" s="135" t="s">
        <v>273</v>
      </c>
      <c r="G54" s="136"/>
      <c r="H54" s="11" t="s">
        <v>751</v>
      </c>
      <c r="I54" s="14">
        <v>0.74</v>
      </c>
      <c r="J54" s="14"/>
      <c r="K54" s="109">
        <f t="shared" si="2"/>
        <v>7.4</v>
      </c>
      <c r="L54" s="115"/>
    </row>
    <row r="55" spans="1:12" s="2" customFormat="1" ht="24">
      <c r="A55" s="114"/>
      <c r="B55" s="108">
        <v>20</v>
      </c>
      <c r="C55" s="12" t="s">
        <v>756</v>
      </c>
      <c r="D55" s="119"/>
      <c r="E55" s="119" t="s">
        <v>757</v>
      </c>
      <c r="F55" s="137"/>
      <c r="G55" s="138"/>
      <c r="H55" s="13" t="s">
        <v>758</v>
      </c>
      <c r="I55" s="15">
        <v>0.59</v>
      </c>
      <c r="J55" s="15"/>
      <c r="K55" s="110">
        <f t="shared" si="2"/>
        <v>11.799999999999999</v>
      </c>
      <c r="L55" s="115"/>
    </row>
    <row r="56" spans="1:12" ht="12.75" customHeight="1">
      <c r="A56" s="114"/>
      <c r="B56" s="126">
        <f>SUM(B22:B46)</f>
        <v>170</v>
      </c>
      <c r="C56" s="126" t="s">
        <v>144</v>
      </c>
      <c r="D56" s="126"/>
      <c r="E56" s="126"/>
      <c r="F56" s="126"/>
      <c r="G56" s="126"/>
      <c r="H56" s="126"/>
      <c r="I56" s="127" t="s">
        <v>255</v>
      </c>
      <c r="J56" s="127" t="s">
        <v>255</v>
      </c>
      <c r="K56" s="128">
        <f>SUM(K22:K55)</f>
        <v>450.61000000000007</v>
      </c>
      <c r="L56" s="115"/>
    </row>
    <row r="57" spans="1:12" ht="12.75" customHeight="1">
      <c r="A57" s="114"/>
      <c r="B57" s="126"/>
      <c r="C57" s="126"/>
      <c r="D57" s="126"/>
      <c r="E57" s="126"/>
      <c r="F57" s="126"/>
      <c r="G57" s="126"/>
      <c r="H57" s="126"/>
      <c r="I57" s="127" t="s">
        <v>744</v>
      </c>
      <c r="J57" s="127" t="s">
        <v>184</v>
      </c>
      <c r="K57" s="128">
        <f>Invoice!J57</f>
        <v>-90.12</v>
      </c>
      <c r="L57" s="115"/>
    </row>
    <row r="58" spans="1:12" ht="12.75" customHeight="1" outlineLevel="1">
      <c r="A58" s="114"/>
      <c r="B58" s="126"/>
      <c r="C58" s="126"/>
      <c r="D58" s="126"/>
      <c r="E58" s="126"/>
      <c r="F58" s="126"/>
      <c r="G58" s="126"/>
      <c r="H58" s="126"/>
      <c r="I58" s="127" t="s">
        <v>745</v>
      </c>
      <c r="J58" s="127" t="s">
        <v>185</v>
      </c>
      <c r="K58" s="128">
        <f>Invoice!J58</f>
        <v>0</v>
      </c>
      <c r="L58" s="115"/>
    </row>
    <row r="59" spans="1:12" ht="12.75" customHeight="1">
      <c r="A59" s="114"/>
      <c r="B59" s="126"/>
      <c r="C59" s="126"/>
      <c r="D59" s="126"/>
      <c r="E59" s="126"/>
      <c r="F59" s="126"/>
      <c r="G59" s="126"/>
      <c r="H59" s="126"/>
      <c r="I59" s="127" t="s">
        <v>257</v>
      </c>
      <c r="J59" s="127" t="s">
        <v>257</v>
      </c>
      <c r="K59" s="128">
        <f>SUM(K56:K58)</f>
        <v>360.49000000000007</v>
      </c>
      <c r="L59" s="115"/>
    </row>
    <row r="60" spans="1:12" ht="12.75" customHeight="1">
      <c r="A60" s="6"/>
      <c r="B60" s="7"/>
      <c r="C60" s="7"/>
      <c r="D60" s="7"/>
      <c r="E60" s="7"/>
      <c r="F60" s="7"/>
      <c r="G60" s="7"/>
      <c r="H60" s="7" t="s">
        <v>759</v>
      </c>
      <c r="I60" s="7"/>
      <c r="J60" s="7"/>
      <c r="K60" s="7"/>
      <c r="L60" s="8"/>
    </row>
    <row r="61" spans="1:12" ht="12.75" customHeight="1"/>
    <row r="62" spans="1:12" ht="12.75" customHeight="1"/>
    <row r="63" spans="1:12" ht="12.75" customHeight="1"/>
    <row r="64" spans="1:12" ht="12.75" customHeight="1"/>
    <row r="65" ht="12.75" customHeight="1"/>
    <row r="66" ht="12.75" customHeight="1"/>
    <row r="67" ht="12.75" customHeight="1"/>
  </sheetData>
  <mergeCells count="38">
    <mergeCell ref="F20:G20"/>
    <mergeCell ref="F21:G21"/>
    <mergeCell ref="F22:G22"/>
    <mergeCell ref="K10:K11"/>
    <mergeCell ref="K14:K15"/>
    <mergeCell ref="F24:G24"/>
    <mergeCell ref="F25:G25"/>
    <mergeCell ref="F23:G23"/>
    <mergeCell ref="F28:G28"/>
    <mergeCell ref="F29:G29"/>
    <mergeCell ref="F26:G26"/>
    <mergeCell ref="F27:G27"/>
    <mergeCell ref="F30:G30"/>
    <mergeCell ref="F31:G31"/>
    <mergeCell ref="F32:G32"/>
    <mergeCell ref="F33:G33"/>
    <mergeCell ref="F34:G34"/>
    <mergeCell ref="F35:G35"/>
    <mergeCell ref="F36:G36"/>
    <mergeCell ref="F37:G37"/>
    <mergeCell ref="F38:G38"/>
    <mergeCell ref="F39:G39"/>
    <mergeCell ref="F45:G45"/>
    <mergeCell ref="F46:G46"/>
    <mergeCell ref="F40:G40"/>
    <mergeCell ref="F41:G41"/>
    <mergeCell ref="F42:G42"/>
    <mergeCell ref="F43:G43"/>
    <mergeCell ref="F44:G44"/>
    <mergeCell ref="F52:G52"/>
    <mergeCell ref="F53:G53"/>
    <mergeCell ref="F54:G54"/>
    <mergeCell ref="F55:G55"/>
    <mergeCell ref="F47:G47"/>
    <mergeCell ref="F48:G48"/>
    <mergeCell ref="F49:G49"/>
    <mergeCell ref="F50:G50"/>
    <mergeCell ref="F51:G51"/>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170</v>
      </c>
      <c r="O1" t="s">
        <v>144</v>
      </c>
      <c r="T1" t="s">
        <v>255</v>
      </c>
      <c r="U1">
        <v>379.61000000000018</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379.61000000000018</v>
      </c>
    </row>
    <row r="5" spans="1:21">
      <c r="A5" s="114"/>
      <c r="B5" s="121" t="s">
        <v>137</v>
      </c>
      <c r="C5" s="120"/>
      <c r="D5" s="120"/>
      <c r="E5" s="120"/>
      <c r="F5" s="120"/>
      <c r="G5" s="120"/>
      <c r="H5" s="120"/>
      <c r="I5" s="120"/>
      <c r="J5" s="115"/>
      <c r="S5" t="s">
        <v>741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40"/>
      <c r="J10" s="115"/>
    </row>
    <row r="11" spans="1:21">
      <c r="A11" s="114"/>
      <c r="B11" s="114" t="s">
        <v>710</v>
      </c>
      <c r="C11" s="120"/>
      <c r="D11" s="120"/>
      <c r="E11" s="115"/>
      <c r="F11" s="116"/>
      <c r="G11" s="116" t="s">
        <v>710</v>
      </c>
      <c r="H11" s="120"/>
      <c r="I11" s="141"/>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42">
        <v>45172</v>
      </c>
      <c r="J14" s="115"/>
    </row>
    <row r="15" spans="1:21">
      <c r="A15" s="114"/>
      <c r="B15" s="6" t="s">
        <v>6</v>
      </c>
      <c r="C15" s="7"/>
      <c r="D15" s="7"/>
      <c r="E15" s="8"/>
      <c r="F15" s="116"/>
      <c r="G15" s="9" t="s">
        <v>6</v>
      </c>
      <c r="H15" s="120"/>
      <c r="I15" s="148"/>
      <c r="J15" s="115"/>
    </row>
    <row r="16" spans="1:21">
      <c r="A16" s="114"/>
      <c r="B16" s="120"/>
      <c r="C16" s="120"/>
      <c r="D16" s="120"/>
      <c r="E16" s="120"/>
      <c r="F16" s="120"/>
      <c r="G16" s="120"/>
      <c r="H16" s="123" t="s">
        <v>142</v>
      </c>
      <c r="I16" s="129">
        <v>39844</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45172</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144">
      <c r="A22" s="114"/>
      <c r="B22" s="107">
        <v>10</v>
      </c>
      <c r="C22" s="10" t="s">
        <v>715</v>
      </c>
      <c r="D22" s="118" t="s">
        <v>42</v>
      </c>
      <c r="E22" s="135" t="s">
        <v>273</v>
      </c>
      <c r="F22" s="136"/>
      <c r="G22" s="11" t="s">
        <v>716</v>
      </c>
      <c r="H22" s="14">
        <v>0.79</v>
      </c>
      <c r="I22" s="109">
        <f t="shared" ref="I22:I46" si="0">H22*B22</f>
        <v>7.9</v>
      </c>
      <c r="J22" s="115"/>
    </row>
    <row r="23" spans="1:16" ht="180">
      <c r="A23" s="114"/>
      <c r="B23" s="107">
        <v>20</v>
      </c>
      <c r="C23" s="10" t="s">
        <v>717</v>
      </c>
      <c r="D23" s="118" t="s">
        <v>29</v>
      </c>
      <c r="E23" s="135" t="s">
        <v>273</v>
      </c>
      <c r="F23" s="136"/>
      <c r="G23" s="11" t="s">
        <v>718</v>
      </c>
      <c r="H23" s="14">
        <v>0.99</v>
      </c>
      <c r="I23" s="109">
        <f t="shared" si="0"/>
        <v>19.8</v>
      </c>
      <c r="J23" s="115"/>
    </row>
    <row r="24" spans="1:16" ht="180">
      <c r="A24" s="114"/>
      <c r="B24" s="107">
        <v>30</v>
      </c>
      <c r="C24" s="10" t="s">
        <v>719</v>
      </c>
      <c r="D24" s="118" t="s">
        <v>29</v>
      </c>
      <c r="E24" s="135" t="s">
        <v>273</v>
      </c>
      <c r="F24" s="136"/>
      <c r="G24" s="11" t="s">
        <v>720</v>
      </c>
      <c r="H24" s="14">
        <v>0.94</v>
      </c>
      <c r="I24" s="109">
        <f t="shared" si="0"/>
        <v>28.2</v>
      </c>
      <c r="J24" s="115"/>
    </row>
    <row r="25" spans="1:16" ht="108">
      <c r="A25" s="114"/>
      <c r="B25" s="107">
        <v>10</v>
      </c>
      <c r="C25" s="10" t="s">
        <v>721</v>
      </c>
      <c r="D25" s="118" t="s">
        <v>23</v>
      </c>
      <c r="E25" s="135"/>
      <c r="F25" s="136"/>
      <c r="G25" s="11" t="s">
        <v>722</v>
      </c>
      <c r="H25" s="14">
        <v>0.27</v>
      </c>
      <c r="I25" s="109">
        <f t="shared" si="0"/>
        <v>2.7</v>
      </c>
      <c r="J25" s="115"/>
    </row>
    <row r="26" spans="1:16" ht="108">
      <c r="A26" s="114"/>
      <c r="B26" s="107">
        <v>10</v>
      </c>
      <c r="C26" s="10" t="s">
        <v>721</v>
      </c>
      <c r="D26" s="118" t="s">
        <v>25</v>
      </c>
      <c r="E26" s="135"/>
      <c r="F26" s="136"/>
      <c r="G26" s="11" t="s">
        <v>722</v>
      </c>
      <c r="H26" s="14">
        <v>0.27</v>
      </c>
      <c r="I26" s="109">
        <f t="shared" si="0"/>
        <v>2.7</v>
      </c>
      <c r="J26" s="115"/>
    </row>
    <row r="27" spans="1:16" ht="144">
      <c r="A27" s="114"/>
      <c r="B27" s="107">
        <v>1</v>
      </c>
      <c r="C27" s="10" t="s">
        <v>723</v>
      </c>
      <c r="D27" s="118" t="s">
        <v>26</v>
      </c>
      <c r="E27" s="135"/>
      <c r="F27" s="136"/>
      <c r="G27" s="11" t="s">
        <v>724</v>
      </c>
      <c r="H27" s="14">
        <v>15</v>
      </c>
      <c r="I27" s="109">
        <f t="shared" si="0"/>
        <v>15</v>
      </c>
      <c r="J27" s="115"/>
    </row>
    <row r="28" spans="1:16" ht="144">
      <c r="A28" s="114"/>
      <c r="B28" s="107">
        <v>1</v>
      </c>
      <c r="C28" s="10" t="s">
        <v>723</v>
      </c>
      <c r="D28" s="118" t="s">
        <v>90</v>
      </c>
      <c r="E28" s="135"/>
      <c r="F28" s="136"/>
      <c r="G28" s="11" t="s">
        <v>724</v>
      </c>
      <c r="H28" s="14">
        <v>15</v>
      </c>
      <c r="I28" s="109">
        <f t="shared" si="0"/>
        <v>15</v>
      </c>
      <c r="J28" s="115"/>
    </row>
    <row r="29" spans="1:16" ht="144">
      <c r="A29" s="114"/>
      <c r="B29" s="107">
        <v>1</v>
      </c>
      <c r="C29" s="10" t="s">
        <v>723</v>
      </c>
      <c r="D29" s="118" t="s">
        <v>27</v>
      </c>
      <c r="E29" s="135"/>
      <c r="F29" s="136"/>
      <c r="G29" s="11" t="s">
        <v>724</v>
      </c>
      <c r="H29" s="14">
        <v>15</v>
      </c>
      <c r="I29" s="109">
        <f t="shared" si="0"/>
        <v>15</v>
      </c>
      <c r="J29" s="115"/>
    </row>
    <row r="30" spans="1:16" ht="144">
      <c r="A30" s="114"/>
      <c r="B30" s="107">
        <v>1</v>
      </c>
      <c r="C30" s="10" t="s">
        <v>723</v>
      </c>
      <c r="D30" s="118" t="s">
        <v>28</v>
      </c>
      <c r="E30" s="135"/>
      <c r="F30" s="136"/>
      <c r="G30" s="11" t="s">
        <v>724</v>
      </c>
      <c r="H30" s="14">
        <v>18</v>
      </c>
      <c r="I30" s="109">
        <f t="shared" si="0"/>
        <v>18</v>
      </c>
      <c r="J30" s="115"/>
    </row>
    <row r="31" spans="1:16" ht="144">
      <c r="A31" s="114"/>
      <c r="B31" s="107">
        <v>1</v>
      </c>
      <c r="C31" s="10" t="s">
        <v>723</v>
      </c>
      <c r="D31" s="118" t="s">
        <v>29</v>
      </c>
      <c r="E31" s="135"/>
      <c r="F31" s="136"/>
      <c r="G31" s="11" t="s">
        <v>724</v>
      </c>
      <c r="H31" s="14">
        <v>18</v>
      </c>
      <c r="I31" s="109">
        <f t="shared" si="0"/>
        <v>18</v>
      </c>
      <c r="J31" s="115"/>
    </row>
    <row r="32" spans="1:16" ht="144">
      <c r="A32" s="114"/>
      <c r="B32" s="107">
        <v>1</v>
      </c>
      <c r="C32" s="10" t="s">
        <v>723</v>
      </c>
      <c r="D32" s="118" t="s">
        <v>725</v>
      </c>
      <c r="E32" s="135"/>
      <c r="F32" s="136"/>
      <c r="G32" s="11" t="s">
        <v>724</v>
      </c>
      <c r="H32" s="14">
        <v>15</v>
      </c>
      <c r="I32" s="109">
        <f t="shared" si="0"/>
        <v>15</v>
      </c>
      <c r="J32" s="115"/>
    </row>
    <row r="33" spans="1:10" ht="156">
      <c r="A33" s="114"/>
      <c r="B33" s="107">
        <v>1</v>
      </c>
      <c r="C33" s="10" t="s">
        <v>726</v>
      </c>
      <c r="D33" s="118" t="s">
        <v>725</v>
      </c>
      <c r="E33" s="135"/>
      <c r="F33" s="136"/>
      <c r="G33" s="11" t="s">
        <v>727</v>
      </c>
      <c r="H33" s="14">
        <v>16</v>
      </c>
      <c r="I33" s="109">
        <f t="shared" si="0"/>
        <v>16</v>
      </c>
      <c r="J33" s="115"/>
    </row>
    <row r="34" spans="1:10" ht="204">
      <c r="A34" s="114"/>
      <c r="B34" s="107">
        <v>1</v>
      </c>
      <c r="C34" s="10" t="s">
        <v>728</v>
      </c>
      <c r="D34" s="118" t="s">
        <v>729</v>
      </c>
      <c r="E34" s="135"/>
      <c r="F34" s="136"/>
      <c r="G34" s="11" t="s">
        <v>730</v>
      </c>
      <c r="H34" s="14">
        <v>48.35</v>
      </c>
      <c r="I34" s="109">
        <f t="shared" si="0"/>
        <v>48.35</v>
      </c>
      <c r="J34" s="115"/>
    </row>
    <row r="35" spans="1:10" ht="204">
      <c r="A35" s="114"/>
      <c r="B35" s="107">
        <v>1</v>
      </c>
      <c r="C35" s="10" t="s">
        <v>728</v>
      </c>
      <c r="D35" s="118" t="s">
        <v>731</v>
      </c>
      <c r="E35" s="135"/>
      <c r="F35" s="136"/>
      <c r="G35" s="11" t="s">
        <v>730</v>
      </c>
      <c r="H35" s="14">
        <v>60.05</v>
      </c>
      <c r="I35" s="109">
        <f t="shared" si="0"/>
        <v>60.05</v>
      </c>
      <c r="J35" s="115"/>
    </row>
    <row r="36" spans="1:10" ht="96">
      <c r="A36" s="114"/>
      <c r="B36" s="107">
        <v>10</v>
      </c>
      <c r="C36" s="10" t="s">
        <v>732</v>
      </c>
      <c r="D36" s="118" t="s">
        <v>23</v>
      </c>
      <c r="E36" s="135"/>
      <c r="F36" s="136"/>
      <c r="G36" s="11" t="s">
        <v>733</v>
      </c>
      <c r="H36" s="14">
        <v>0.21</v>
      </c>
      <c r="I36" s="109">
        <f t="shared" si="0"/>
        <v>2.1</v>
      </c>
      <c r="J36" s="115"/>
    </row>
    <row r="37" spans="1:10" ht="96">
      <c r="A37" s="114"/>
      <c r="B37" s="107">
        <v>10</v>
      </c>
      <c r="C37" s="10" t="s">
        <v>732</v>
      </c>
      <c r="D37" s="118" t="s">
        <v>25</v>
      </c>
      <c r="E37" s="135"/>
      <c r="F37" s="136"/>
      <c r="G37" s="11" t="s">
        <v>733</v>
      </c>
      <c r="H37" s="14">
        <v>0.21</v>
      </c>
      <c r="I37" s="109">
        <f t="shared" si="0"/>
        <v>2.1</v>
      </c>
      <c r="J37" s="115"/>
    </row>
    <row r="38" spans="1:10" ht="96">
      <c r="A38" s="114"/>
      <c r="B38" s="107">
        <v>10</v>
      </c>
      <c r="C38" s="10" t="s">
        <v>732</v>
      </c>
      <c r="D38" s="118" t="s">
        <v>26</v>
      </c>
      <c r="E38" s="135"/>
      <c r="F38" s="136"/>
      <c r="G38" s="11" t="s">
        <v>733</v>
      </c>
      <c r="H38" s="14">
        <v>0.21</v>
      </c>
      <c r="I38" s="109">
        <f t="shared" si="0"/>
        <v>2.1</v>
      </c>
      <c r="J38" s="115"/>
    </row>
    <row r="39" spans="1:10" ht="96">
      <c r="A39" s="114"/>
      <c r="B39" s="107">
        <v>10</v>
      </c>
      <c r="C39" s="10" t="s">
        <v>732</v>
      </c>
      <c r="D39" s="118" t="s">
        <v>27</v>
      </c>
      <c r="E39" s="135"/>
      <c r="F39" s="136"/>
      <c r="G39" s="11" t="s">
        <v>733</v>
      </c>
      <c r="H39" s="14">
        <v>0.21</v>
      </c>
      <c r="I39" s="109">
        <f t="shared" si="0"/>
        <v>2.1</v>
      </c>
      <c r="J39" s="115"/>
    </row>
    <row r="40" spans="1:10" ht="96">
      <c r="A40" s="114"/>
      <c r="B40" s="107">
        <v>10</v>
      </c>
      <c r="C40" s="10" t="s">
        <v>732</v>
      </c>
      <c r="D40" s="118" t="s">
        <v>28</v>
      </c>
      <c r="E40" s="135"/>
      <c r="F40" s="136"/>
      <c r="G40" s="11" t="s">
        <v>733</v>
      </c>
      <c r="H40" s="14">
        <v>0.21</v>
      </c>
      <c r="I40" s="109">
        <f t="shared" si="0"/>
        <v>2.1</v>
      </c>
      <c r="J40" s="115"/>
    </row>
    <row r="41" spans="1:10" ht="96">
      <c r="A41" s="114"/>
      <c r="B41" s="107">
        <v>10</v>
      </c>
      <c r="C41" s="10" t="s">
        <v>732</v>
      </c>
      <c r="D41" s="118" t="s">
        <v>29</v>
      </c>
      <c r="E41" s="135"/>
      <c r="F41" s="136"/>
      <c r="G41" s="11" t="s">
        <v>733</v>
      </c>
      <c r="H41" s="14">
        <v>0.21</v>
      </c>
      <c r="I41" s="109">
        <f t="shared" si="0"/>
        <v>2.1</v>
      </c>
      <c r="J41" s="115"/>
    </row>
    <row r="42" spans="1:10" ht="324">
      <c r="A42" s="114"/>
      <c r="B42" s="107">
        <v>1</v>
      </c>
      <c r="C42" s="10" t="s">
        <v>734</v>
      </c>
      <c r="D42" s="118" t="s">
        <v>699</v>
      </c>
      <c r="E42" s="135"/>
      <c r="F42" s="136"/>
      <c r="G42" s="11" t="s">
        <v>742</v>
      </c>
      <c r="H42" s="14">
        <v>30.01</v>
      </c>
      <c r="I42" s="109">
        <f t="shared" si="0"/>
        <v>30.01</v>
      </c>
      <c r="J42" s="115"/>
    </row>
    <row r="43" spans="1:10" ht="120">
      <c r="A43" s="114"/>
      <c r="B43" s="107">
        <v>5</v>
      </c>
      <c r="C43" s="10" t="s">
        <v>735</v>
      </c>
      <c r="D43" s="118" t="s">
        <v>25</v>
      </c>
      <c r="E43" s="135" t="s">
        <v>273</v>
      </c>
      <c r="F43" s="136"/>
      <c r="G43" s="11" t="s">
        <v>736</v>
      </c>
      <c r="H43" s="14">
        <v>2.76</v>
      </c>
      <c r="I43" s="109">
        <f t="shared" si="0"/>
        <v>13.799999999999999</v>
      </c>
      <c r="J43" s="115"/>
    </row>
    <row r="44" spans="1:10" ht="120">
      <c r="A44" s="114"/>
      <c r="B44" s="107">
        <v>5</v>
      </c>
      <c r="C44" s="10" t="s">
        <v>735</v>
      </c>
      <c r="D44" s="118" t="s">
        <v>26</v>
      </c>
      <c r="E44" s="135" t="s">
        <v>273</v>
      </c>
      <c r="F44" s="136"/>
      <c r="G44" s="11" t="s">
        <v>736</v>
      </c>
      <c r="H44" s="14">
        <v>2.76</v>
      </c>
      <c r="I44" s="109">
        <f t="shared" si="0"/>
        <v>13.799999999999999</v>
      </c>
      <c r="J44" s="115"/>
    </row>
    <row r="45" spans="1:10" ht="120">
      <c r="A45" s="114"/>
      <c r="B45" s="107">
        <v>5</v>
      </c>
      <c r="C45" s="10" t="s">
        <v>735</v>
      </c>
      <c r="D45" s="118" t="s">
        <v>28</v>
      </c>
      <c r="E45" s="135" t="s">
        <v>273</v>
      </c>
      <c r="F45" s="136"/>
      <c r="G45" s="11" t="s">
        <v>736</v>
      </c>
      <c r="H45" s="14">
        <v>2.77</v>
      </c>
      <c r="I45" s="109">
        <f t="shared" si="0"/>
        <v>13.85</v>
      </c>
      <c r="J45" s="115"/>
    </row>
    <row r="46" spans="1:10" ht="120">
      <c r="A46" s="114"/>
      <c r="B46" s="108">
        <v>5</v>
      </c>
      <c r="C46" s="12" t="s">
        <v>735</v>
      </c>
      <c r="D46" s="119" t="s">
        <v>29</v>
      </c>
      <c r="E46" s="137" t="s">
        <v>273</v>
      </c>
      <c r="F46" s="138"/>
      <c r="G46" s="13" t="s">
        <v>736</v>
      </c>
      <c r="H46" s="15">
        <v>2.77</v>
      </c>
      <c r="I46" s="110">
        <f t="shared" si="0"/>
        <v>13.85</v>
      </c>
      <c r="J46" s="115"/>
    </row>
  </sheetData>
  <mergeCells count="29">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3:F33"/>
    <mergeCell ref="E34:F34"/>
    <mergeCell ref="E35:F35"/>
    <mergeCell ref="E36:F36"/>
    <mergeCell ref="E37:F37"/>
    <mergeCell ref="E43:F43"/>
    <mergeCell ref="E44:F44"/>
    <mergeCell ref="E45:F45"/>
    <mergeCell ref="E46:F46"/>
    <mergeCell ref="E38:F38"/>
    <mergeCell ref="E39:F39"/>
    <mergeCell ref="E40:F40"/>
    <mergeCell ref="E41:F41"/>
    <mergeCell ref="E42:F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379.61000000000018</v>
      </c>
      <c r="O2" s="21" t="s">
        <v>259</v>
      </c>
    </row>
    <row r="3" spans="1:15" s="21" customFormat="1" ht="15" customHeight="1" thickBot="1">
      <c r="A3" s="22" t="s">
        <v>151</v>
      </c>
      <c r="G3" s="28">
        <v>45178</v>
      </c>
      <c r="H3" s="29"/>
      <c r="N3" s="21">
        <v>379.61000000000018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Prapasorn Gift Shop</v>
      </c>
      <c r="B10" s="37"/>
      <c r="C10" s="37"/>
      <c r="D10" s="37"/>
      <c r="F10" s="38" t="str">
        <f>'Copy paste to Here'!B10</f>
        <v>Prapasorn Gift Shop</v>
      </c>
      <c r="G10" s="39"/>
      <c r="H10" s="40"/>
      <c r="K10" s="95" t="s">
        <v>276</v>
      </c>
      <c r="L10" s="35" t="s">
        <v>276</v>
      </c>
      <c r="M10" s="21">
        <v>1</v>
      </c>
    </row>
    <row r="11" spans="1:15" s="21" customFormat="1" ht="15.75" thickBot="1">
      <c r="A11" s="41" t="str">
        <f>'Copy paste to Here'!G11</f>
        <v>Prapasorn Chaisri</v>
      </c>
      <c r="B11" s="42"/>
      <c r="C11" s="42"/>
      <c r="D11" s="42"/>
      <c r="F11" s="43" t="str">
        <f>'Copy paste to Here'!B11</f>
        <v>Prapasorn Chaisri</v>
      </c>
      <c r="G11" s="44"/>
      <c r="H11" s="45"/>
      <c r="K11" s="93" t="s">
        <v>158</v>
      </c>
      <c r="L11" s="46" t="s">
        <v>159</v>
      </c>
      <c r="M11" s="21">
        <f>VLOOKUP(G3,[1]Sheet1!$A$9:$I$7290,2,FALSE)</f>
        <v>35.369999999999997</v>
      </c>
    </row>
    <row r="12" spans="1:15" s="21" customFormat="1" ht="15.75" thickBot="1">
      <c r="A12" s="41" t="str">
        <f>'Copy paste to Here'!G12</f>
        <v>3155 E Iowa Ave</v>
      </c>
      <c r="B12" s="42"/>
      <c r="C12" s="42"/>
      <c r="D12" s="42"/>
      <c r="E12" s="89"/>
      <c r="F12" s="43" t="str">
        <f>'Copy paste to Here'!B12</f>
        <v>3155 E Iowa Ave</v>
      </c>
      <c r="G12" s="44"/>
      <c r="H12" s="45"/>
      <c r="K12" s="93" t="s">
        <v>160</v>
      </c>
      <c r="L12" s="46" t="s">
        <v>133</v>
      </c>
      <c r="M12" s="21">
        <f>VLOOKUP(G3,[1]Sheet1!$A$9:$I$7290,3,FALSE)</f>
        <v>37.65</v>
      </c>
    </row>
    <row r="13" spans="1:15" s="21" customFormat="1" ht="15.75" thickBot="1">
      <c r="A13" s="41" t="str">
        <f>'Copy paste to Here'!G13</f>
        <v>93702 FRESNO</v>
      </c>
      <c r="B13" s="42"/>
      <c r="C13" s="42"/>
      <c r="D13" s="42"/>
      <c r="E13" s="111" t="s">
        <v>159</v>
      </c>
      <c r="F13" s="43" t="str">
        <f>'Copy paste to Here'!B13</f>
        <v>93702 FRESNO</v>
      </c>
      <c r="G13" s="44"/>
      <c r="H13" s="45"/>
      <c r="K13" s="93" t="s">
        <v>161</v>
      </c>
      <c r="L13" s="46" t="s">
        <v>162</v>
      </c>
      <c r="M13" s="113">
        <f>VLOOKUP(G3,[1]Sheet1!$A$9:$I$7290,4,FALSE)</f>
        <v>43.89</v>
      </c>
    </row>
    <row r="14" spans="1:15" s="21" customFormat="1" ht="15.75" thickBot="1">
      <c r="A14" s="41" t="str">
        <f>'Copy paste to Here'!G14</f>
        <v>United States</v>
      </c>
      <c r="B14" s="42"/>
      <c r="C14" s="42"/>
      <c r="D14" s="42"/>
      <c r="E14" s="111">
        <f>VLOOKUP(J9,$L$10:$M$17,2,FALSE)</f>
        <v>35.369999999999997</v>
      </c>
      <c r="F14" s="43" t="str">
        <f>'Copy paste to Here'!B14</f>
        <v>United States</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Extra long PVD plated surgical steel industrial barbell, 14g (1.6mm) with two 5mm cones &amp; Length: 52mm  &amp;  Color: Black</v>
      </c>
      <c r="B18" s="57" t="str">
        <f>'Copy paste to Here'!C22</f>
        <v>BBITCNXL</v>
      </c>
      <c r="C18" s="57" t="s">
        <v>715</v>
      </c>
      <c r="D18" s="58">
        <f>Invoice!B22</f>
        <v>10</v>
      </c>
      <c r="E18" s="59">
        <f>'Shipping Invoice'!J22*$N$1</f>
        <v>0.79</v>
      </c>
      <c r="F18" s="59">
        <f>D18*E18</f>
        <v>7.9</v>
      </c>
      <c r="G18" s="60">
        <f>E18*$E$14</f>
        <v>27.942299999999999</v>
      </c>
      <c r="H18" s="61">
        <f>D18*G18</f>
        <v>279.423</v>
      </c>
    </row>
    <row r="19" spans="1:13" s="62" customFormat="1" ht="36">
      <c r="A19" s="112" t="str">
        <f>IF((LEN('Copy paste to Here'!G23))&gt;5,((CONCATENATE('Copy paste to Here'!G23," &amp; ",'Copy paste to Here'!D23,"  &amp;  ",'Copy paste to Here'!E23))),"Empty Cell")</f>
        <v>PVD plated 316L steel big gauge tongue barbell with a thickness of 2.5g (2.5mm) and 6mm internal threading balls &amp; Length: 16mm  &amp;  Color: Black</v>
      </c>
      <c r="B19" s="57" t="str">
        <f>'Copy paste to Here'!C23</f>
        <v>BBT10</v>
      </c>
      <c r="C19" s="57" t="s">
        <v>717</v>
      </c>
      <c r="D19" s="58">
        <f>Invoice!B23</f>
        <v>20</v>
      </c>
      <c r="E19" s="59">
        <f>'Shipping Invoice'!J23*$N$1</f>
        <v>0.99</v>
      </c>
      <c r="F19" s="59">
        <f t="shared" ref="F19:F82" si="0">D19*E19</f>
        <v>19.8</v>
      </c>
      <c r="G19" s="60">
        <f t="shared" ref="G19:G82" si="1">E19*$E$14</f>
        <v>35.016299999999994</v>
      </c>
      <c r="H19" s="63">
        <f t="shared" ref="H19:H82" si="2">D19*G19</f>
        <v>700.32599999999991</v>
      </c>
    </row>
    <row r="20" spans="1:13" s="62" customFormat="1" ht="36">
      <c r="A20" s="56" t="str">
        <f>IF((LEN('Copy paste to Here'!G24))&gt;5,((CONCATENATE('Copy paste to Here'!G24," &amp; ",'Copy paste to Here'!D24,"  &amp;  ",'Copy paste to Here'!E24))),"Empty Cell")</f>
        <v>PVD plated 316L steel big gauge tongue barbell with a thickness of 12g (2mm) and 6mm externally threaded balls &amp; Length: 16mm  &amp;  Color: Black</v>
      </c>
      <c r="B20" s="57" t="str">
        <f>'Copy paste to Here'!C24</f>
        <v>BBT12</v>
      </c>
      <c r="C20" s="57" t="s">
        <v>719</v>
      </c>
      <c r="D20" s="58">
        <f>Invoice!B24</f>
        <v>30</v>
      </c>
      <c r="E20" s="59">
        <f>'Shipping Invoice'!J24*$N$1</f>
        <v>0.94</v>
      </c>
      <c r="F20" s="59">
        <f t="shared" si="0"/>
        <v>28.2</v>
      </c>
      <c r="G20" s="60">
        <f t="shared" si="1"/>
        <v>33.247799999999998</v>
      </c>
      <c r="H20" s="63">
        <f t="shared" si="2"/>
        <v>997.43399999999997</v>
      </c>
    </row>
    <row r="21" spans="1:13" s="62" customFormat="1" ht="24">
      <c r="A21" s="56" t="str">
        <f>IF((LEN('Copy paste to Here'!G25))&gt;5,((CONCATENATE('Copy paste to Here'!G25," &amp; ",'Copy paste to Here'!D25,"  &amp;  ",'Copy paste to Here'!E25))),"Empty Cell")</f>
        <v xml:space="preserve">Annealed surgical steel ball closure ring, 18g (1mm) with a 2.5mm ball &amp; Length: 6mm  &amp;  </v>
      </c>
      <c r="B21" s="57" t="str">
        <f>'Copy paste to Here'!C25</f>
        <v>BEDR18</v>
      </c>
      <c r="C21" s="57" t="s">
        <v>721</v>
      </c>
      <c r="D21" s="58">
        <f>Invoice!B25</f>
        <v>10</v>
      </c>
      <c r="E21" s="59">
        <f>'Shipping Invoice'!J25*$N$1</f>
        <v>0.27</v>
      </c>
      <c r="F21" s="59">
        <f t="shared" si="0"/>
        <v>2.7</v>
      </c>
      <c r="G21" s="60">
        <f t="shared" si="1"/>
        <v>9.5498999999999992</v>
      </c>
      <c r="H21" s="63">
        <f t="shared" si="2"/>
        <v>95.498999999999995</v>
      </c>
    </row>
    <row r="22" spans="1:13" s="62" customFormat="1" ht="24">
      <c r="A22" s="56" t="str">
        <f>IF((LEN('Copy paste to Here'!G26))&gt;5,((CONCATENATE('Copy paste to Here'!G26," &amp; ",'Copy paste to Here'!D26,"  &amp;  ",'Copy paste to Here'!E26))),"Empty Cell")</f>
        <v xml:space="preserve">Annealed surgical steel ball closure ring, 18g (1mm) with a 2.5mm ball &amp; Length: 8mm  &amp;  </v>
      </c>
      <c r="B22" s="57" t="str">
        <f>'Copy paste to Here'!C26</f>
        <v>BEDR18</v>
      </c>
      <c r="C22" s="57" t="s">
        <v>721</v>
      </c>
      <c r="D22" s="58">
        <f>Invoice!B26</f>
        <v>10</v>
      </c>
      <c r="E22" s="59">
        <f>'Shipping Invoice'!J26*$N$1</f>
        <v>0.27</v>
      </c>
      <c r="F22" s="59">
        <f t="shared" si="0"/>
        <v>2.7</v>
      </c>
      <c r="G22" s="60">
        <f t="shared" si="1"/>
        <v>9.5498999999999992</v>
      </c>
      <c r="H22" s="63">
        <f t="shared" si="2"/>
        <v>95.498999999999995</v>
      </c>
    </row>
    <row r="23" spans="1:13" s="62" customFormat="1" ht="24">
      <c r="A23" s="56" t="str">
        <f>IF((LEN('Copy paste to Here'!G27))&gt;5,((CONCATENATE('Copy paste to Here'!G27," &amp; ",'Copy paste to Here'!D27,"  &amp;  ",'Copy paste to Here'!E27))),"Empty Cell")</f>
        <v xml:space="preserve">Bulk body jewelry: 100 pcs. pack of 16g (1.2mm) surgical steel eyebrow bananas with 3mm balls &amp; Length: 10mm  &amp;  </v>
      </c>
      <c r="B23" s="57" t="str">
        <f>'Copy paste to Here'!C27</f>
        <v>BLK18A</v>
      </c>
      <c r="C23" s="57" t="s">
        <v>723</v>
      </c>
      <c r="D23" s="58">
        <f>Invoice!B27</f>
        <v>1</v>
      </c>
      <c r="E23" s="59">
        <f>'Shipping Invoice'!J27*$N$1</f>
        <v>15</v>
      </c>
      <c r="F23" s="59">
        <f t="shared" si="0"/>
        <v>15</v>
      </c>
      <c r="G23" s="60">
        <f t="shared" si="1"/>
        <v>530.54999999999995</v>
      </c>
      <c r="H23" s="63">
        <f t="shared" si="2"/>
        <v>530.54999999999995</v>
      </c>
    </row>
    <row r="24" spans="1:13" s="62" customFormat="1" ht="24">
      <c r="A24" s="56" t="str">
        <f>IF((LEN('Copy paste to Here'!G28))&gt;5,((CONCATENATE('Copy paste to Here'!G28," &amp; ",'Copy paste to Here'!D28,"  &amp;  ",'Copy paste to Here'!E28))),"Empty Cell")</f>
        <v xml:space="preserve">Bulk body jewelry: 100 pcs. pack of 16g (1.2mm) surgical steel eyebrow bananas with 3mm balls &amp; Length: 11mm  &amp;  </v>
      </c>
      <c r="B24" s="57" t="str">
        <f>'Copy paste to Here'!C28</f>
        <v>BLK18A</v>
      </c>
      <c r="C24" s="57" t="s">
        <v>723</v>
      </c>
      <c r="D24" s="58">
        <f>Invoice!B28</f>
        <v>1</v>
      </c>
      <c r="E24" s="59">
        <f>'Shipping Invoice'!J28*$N$1</f>
        <v>15</v>
      </c>
      <c r="F24" s="59">
        <f t="shared" si="0"/>
        <v>15</v>
      </c>
      <c r="G24" s="60">
        <f t="shared" si="1"/>
        <v>530.54999999999995</v>
      </c>
      <c r="H24" s="63">
        <f t="shared" si="2"/>
        <v>530.54999999999995</v>
      </c>
    </row>
    <row r="25" spans="1:13" s="62" customFormat="1" ht="24">
      <c r="A25" s="56" t="str">
        <f>IF((LEN('Copy paste to Here'!G29))&gt;5,((CONCATENATE('Copy paste to Here'!G29," &amp; ",'Copy paste to Here'!D29,"  &amp;  ",'Copy paste to Here'!E29))),"Empty Cell")</f>
        <v xml:space="preserve">Bulk body jewelry: 100 pcs. pack of 16g (1.2mm) surgical steel eyebrow bananas with 3mm balls &amp; Length: 12mm  &amp;  </v>
      </c>
      <c r="B25" s="57" t="str">
        <f>'Copy paste to Here'!C29</f>
        <v>BLK18A</v>
      </c>
      <c r="C25" s="57" t="s">
        <v>723</v>
      </c>
      <c r="D25" s="58">
        <f>Invoice!B29</f>
        <v>1</v>
      </c>
      <c r="E25" s="59">
        <f>'Shipping Invoice'!J29*$N$1</f>
        <v>15</v>
      </c>
      <c r="F25" s="59">
        <f t="shared" si="0"/>
        <v>15</v>
      </c>
      <c r="G25" s="60">
        <f t="shared" si="1"/>
        <v>530.54999999999995</v>
      </c>
      <c r="H25" s="63">
        <f t="shared" si="2"/>
        <v>530.54999999999995</v>
      </c>
    </row>
    <row r="26" spans="1:13" s="62" customFormat="1" ht="24">
      <c r="A26" s="56" t="str">
        <f>IF((LEN('Copy paste to Here'!G30))&gt;5,((CONCATENATE('Copy paste to Here'!G30," &amp; ",'Copy paste to Here'!D30,"  &amp;  ",'Copy paste to Here'!E30))),"Empty Cell")</f>
        <v xml:space="preserve">Bulk body jewelry: 100 pcs. pack of 16g (1.2mm) surgical steel eyebrow bananas with 3mm balls &amp; Length: 14mm  &amp;  </v>
      </c>
      <c r="B26" s="57" t="str">
        <f>'Copy paste to Here'!C30</f>
        <v>BLK18A</v>
      </c>
      <c r="C26" s="57" t="s">
        <v>737</v>
      </c>
      <c r="D26" s="58">
        <f>Invoice!B30</f>
        <v>1</v>
      </c>
      <c r="E26" s="59">
        <f>'Shipping Invoice'!J30*$N$1</f>
        <v>18</v>
      </c>
      <c r="F26" s="59">
        <f t="shared" si="0"/>
        <v>18</v>
      </c>
      <c r="G26" s="60">
        <f t="shared" si="1"/>
        <v>636.66</v>
      </c>
      <c r="H26" s="63">
        <f t="shared" si="2"/>
        <v>636.66</v>
      </c>
    </row>
    <row r="27" spans="1:13" s="62" customFormat="1" ht="24">
      <c r="A27" s="56" t="str">
        <f>IF((LEN('Copy paste to Here'!G31))&gt;5,((CONCATENATE('Copy paste to Here'!G31," &amp; ",'Copy paste to Here'!D31,"  &amp;  ",'Copy paste to Here'!E31))),"Empty Cell")</f>
        <v xml:space="preserve">Bulk body jewelry: 100 pcs. pack of 16g (1.2mm) surgical steel eyebrow bananas with 3mm balls &amp; Length: 16mm  &amp;  </v>
      </c>
      <c r="B27" s="57" t="str">
        <f>'Copy paste to Here'!C31</f>
        <v>BLK18A</v>
      </c>
      <c r="C27" s="57" t="s">
        <v>737</v>
      </c>
      <c r="D27" s="58">
        <f>Invoice!B31</f>
        <v>1</v>
      </c>
      <c r="E27" s="59">
        <f>'Shipping Invoice'!J31*$N$1</f>
        <v>18</v>
      </c>
      <c r="F27" s="59">
        <f t="shared" si="0"/>
        <v>18</v>
      </c>
      <c r="G27" s="60">
        <f t="shared" si="1"/>
        <v>636.66</v>
      </c>
      <c r="H27" s="63">
        <f t="shared" si="2"/>
        <v>636.66</v>
      </c>
    </row>
    <row r="28" spans="1:13" s="62" customFormat="1" ht="36">
      <c r="A28" s="56" t="str">
        <f>IF((LEN('Copy paste to Here'!G32))&gt;5,((CONCATENATE('Copy paste to Here'!G32," &amp; ",'Copy paste to Here'!D32,"  &amp;  ",'Copy paste to Here'!E32))),"Empty Cell")</f>
        <v xml:space="preserve">Bulk body jewelry: 100 pcs. pack of 16g (1.2mm) surgical steel eyebrow bananas with 3mm balls &amp; Length: Assorted 6mm &amp; 8mm  &amp;  </v>
      </c>
      <c r="B28" s="57" t="str">
        <f>'Copy paste to Here'!C32</f>
        <v>BLK18A</v>
      </c>
      <c r="C28" s="57" t="s">
        <v>723</v>
      </c>
      <c r="D28" s="58">
        <f>Invoice!B32</f>
        <v>1</v>
      </c>
      <c r="E28" s="59">
        <f>'Shipping Invoice'!J32*$N$1</f>
        <v>15</v>
      </c>
      <c r="F28" s="59">
        <f t="shared" si="0"/>
        <v>15</v>
      </c>
      <c r="G28" s="60">
        <f t="shared" si="1"/>
        <v>530.54999999999995</v>
      </c>
      <c r="H28" s="63">
        <f t="shared" si="2"/>
        <v>530.54999999999995</v>
      </c>
    </row>
    <row r="29" spans="1:13" s="62" customFormat="1" ht="36">
      <c r="A29" s="56" t="str">
        <f>IF((LEN('Copy paste to Here'!G33))&gt;5,((CONCATENATE('Copy paste to Here'!G33," &amp; ",'Copy paste to Here'!D33,"  &amp;  ",'Copy paste to Here'!E33))),"Empty Cell")</f>
        <v xml:space="preserve">Bulk body jewelry: 100 pcs. pack of 16g (1.2mm) surgical steel eyebrow bananas with 2.5mm balls &amp; Length: Assorted 6mm &amp; 8mm  &amp;  </v>
      </c>
      <c r="B29" s="57" t="str">
        <f>'Copy paste to Here'!C33</f>
        <v>BLK18B</v>
      </c>
      <c r="C29" s="57" t="s">
        <v>726</v>
      </c>
      <c r="D29" s="58">
        <f>Invoice!B33</f>
        <v>1</v>
      </c>
      <c r="E29" s="59">
        <f>'Shipping Invoice'!J33*$N$1</f>
        <v>16</v>
      </c>
      <c r="F29" s="59">
        <f t="shared" si="0"/>
        <v>16</v>
      </c>
      <c r="G29" s="60">
        <f t="shared" si="1"/>
        <v>565.91999999999996</v>
      </c>
      <c r="H29" s="63">
        <f t="shared" si="2"/>
        <v>565.91999999999996</v>
      </c>
    </row>
    <row r="30" spans="1:13" s="62" customFormat="1" ht="36">
      <c r="A30" s="56" t="str">
        <f>IF((LEN('Copy paste to Here'!G34))&gt;5,((CONCATENATE('Copy paste to Here'!G34," &amp; ",'Copy paste to Here'!D34,"  &amp;  ",'Copy paste to Here'!E34))),"Empty Cell")</f>
        <v xml:space="preserve">Wholesale silver nose ring bulk of 1000, 500, 250 or 100 pcs. of 925 Silver nose hoops with ball, 22g (0.6mm), with an outer diameter &amp; Quantity In Bulk: Size 10mm Quantity 100 pcs  &amp;  </v>
      </c>
      <c r="B30" s="57" t="str">
        <f>'Copy paste to Here'!C34</f>
        <v>BLK290</v>
      </c>
      <c r="C30" s="57" t="s">
        <v>738</v>
      </c>
      <c r="D30" s="58">
        <f>Invoice!B34</f>
        <v>1</v>
      </c>
      <c r="E30" s="59">
        <f>'Shipping Invoice'!J34*$N$1</f>
        <v>48.35</v>
      </c>
      <c r="F30" s="59">
        <f t="shared" si="0"/>
        <v>48.35</v>
      </c>
      <c r="G30" s="60">
        <f t="shared" si="1"/>
        <v>1710.1395</v>
      </c>
      <c r="H30" s="63">
        <f t="shared" si="2"/>
        <v>1710.1395</v>
      </c>
    </row>
    <row r="31" spans="1:13" s="62" customFormat="1" ht="36">
      <c r="A31" s="56" t="str">
        <f>IF((LEN('Copy paste to Here'!G35))&gt;5,((CONCATENATE('Copy paste to Here'!G35," &amp; ",'Copy paste to Here'!D35,"  &amp;  ",'Copy paste to Here'!E35))),"Empty Cell")</f>
        <v xml:space="preserve">Wholesale silver nose ring bulk of 1000, 500, 250 or 100 pcs. of 925 Silver nose hoops with ball, 22g (0.6mm), with an outer diameter &amp; Quantity In Bulk: Size 12mm Quantity 100 pcs  &amp;  </v>
      </c>
      <c r="B31" s="57" t="str">
        <f>'Copy paste to Here'!C35</f>
        <v>BLK290</v>
      </c>
      <c r="C31" s="57" t="s">
        <v>739</v>
      </c>
      <c r="D31" s="58">
        <f>Invoice!B35</f>
        <v>1</v>
      </c>
      <c r="E31" s="59">
        <f>'Shipping Invoice'!J35*$N$1</f>
        <v>60.05</v>
      </c>
      <c r="F31" s="59">
        <f t="shared" si="0"/>
        <v>60.05</v>
      </c>
      <c r="G31" s="60">
        <f t="shared" si="1"/>
        <v>2123.9684999999999</v>
      </c>
      <c r="H31" s="63">
        <f t="shared" si="2"/>
        <v>2123.9684999999999</v>
      </c>
    </row>
    <row r="32" spans="1:13" s="62" customFormat="1" ht="24">
      <c r="A32" s="56" t="str">
        <f>IF((LEN('Copy paste to Here'!G36))&gt;5,((CONCATENATE('Copy paste to Here'!G36," &amp; ",'Copy paste to Here'!D36,"  &amp;  ",'Copy paste to Here'!E36))),"Empty Cell")</f>
        <v xml:space="preserve">Surgical steel banana, 16g (1.2mm) with two 5mm balls &amp; Length: 6mm  &amp;  </v>
      </c>
      <c r="B32" s="57" t="str">
        <f>'Copy paste to Here'!C36</f>
        <v>BNB5S</v>
      </c>
      <c r="C32" s="57" t="s">
        <v>732</v>
      </c>
      <c r="D32" s="58">
        <f>Invoice!B36</f>
        <v>10</v>
      </c>
      <c r="E32" s="59">
        <f>'Shipping Invoice'!J36*$N$1</f>
        <v>0.21</v>
      </c>
      <c r="F32" s="59">
        <f t="shared" si="0"/>
        <v>2.1</v>
      </c>
      <c r="G32" s="60">
        <f t="shared" si="1"/>
        <v>7.4276999999999989</v>
      </c>
      <c r="H32" s="63">
        <f t="shared" si="2"/>
        <v>74.276999999999987</v>
      </c>
    </row>
    <row r="33" spans="1:8" s="62" customFormat="1" ht="24">
      <c r="A33" s="56" t="str">
        <f>IF((LEN('Copy paste to Here'!G37))&gt;5,((CONCATENATE('Copy paste to Here'!G37," &amp; ",'Copy paste to Here'!D37,"  &amp;  ",'Copy paste to Here'!E37))),"Empty Cell")</f>
        <v xml:space="preserve">Surgical steel banana, 16g (1.2mm) with two 5mm balls &amp; Length: 8mm  &amp;  </v>
      </c>
      <c r="B33" s="57" t="str">
        <f>'Copy paste to Here'!C37</f>
        <v>BNB5S</v>
      </c>
      <c r="C33" s="57" t="s">
        <v>732</v>
      </c>
      <c r="D33" s="58">
        <f>Invoice!B37</f>
        <v>10</v>
      </c>
      <c r="E33" s="59">
        <f>'Shipping Invoice'!J37*$N$1</f>
        <v>0.21</v>
      </c>
      <c r="F33" s="59">
        <f t="shared" si="0"/>
        <v>2.1</v>
      </c>
      <c r="G33" s="60">
        <f t="shared" si="1"/>
        <v>7.4276999999999989</v>
      </c>
      <c r="H33" s="63">
        <f t="shared" si="2"/>
        <v>74.276999999999987</v>
      </c>
    </row>
    <row r="34" spans="1:8" s="62" customFormat="1" ht="24">
      <c r="A34" s="56" t="str">
        <f>IF((LEN('Copy paste to Here'!G38))&gt;5,((CONCATENATE('Copy paste to Here'!G38," &amp; ",'Copy paste to Here'!D38,"  &amp;  ",'Copy paste to Here'!E38))),"Empty Cell")</f>
        <v xml:space="preserve">Surgical steel banana, 16g (1.2mm) with two 5mm balls &amp; Length: 10mm  &amp;  </v>
      </c>
      <c r="B34" s="57" t="str">
        <f>'Copy paste to Here'!C38</f>
        <v>BNB5S</v>
      </c>
      <c r="C34" s="57" t="s">
        <v>732</v>
      </c>
      <c r="D34" s="58">
        <f>Invoice!B38</f>
        <v>10</v>
      </c>
      <c r="E34" s="59">
        <f>'Shipping Invoice'!J38*$N$1</f>
        <v>0.21</v>
      </c>
      <c r="F34" s="59">
        <f t="shared" si="0"/>
        <v>2.1</v>
      </c>
      <c r="G34" s="60">
        <f t="shared" si="1"/>
        <v>7.4276999999999989</v>
      </c>
      <c r="H34" s="63">
        <f t="shared" si="2"/>
        <v>74.276999999999987</v>
      </c>
    </row>
    <row r="35" spans="1:8" s="62" customFormat="1" ht="24">
      <c r="A35" s="56" t="str">
        <f>IF((LEN('Copy paste to Here'!G39))&gt;5,((CONCATENATE('Copy paste to Here'!G39," &amp; ",'Copy paste to Here'!D39,"  &amp;  ",'Copy paste to Here'!E39))),"Empty Cell")</f>
        <v xml:space="preserve">Surgical steel banana, 16g (1.2mm) with two 5mm balls &amp; Length: 12mm  &amp;  </v>
      </c>
      <c r="B35" s="57" t="str">
        <f>'Copy paste to Here'!C39</f>
        <v>BNB5S</v>
      </c>
      <c r="C35" s="57" t="s">
        <v>732</v>
      </c>
      <c r="D35" s="58">
        <f>Invoice!B39</f>
        <v>10</v>
      </c>
      <c r="E35" s="59">
        <f>'Shipping Invoice'!J39*$N$1</f>
        <v>0.21</v>
      </c>
      <c r="F35" s="59">
        <f t="shared" si="0"/>
        <v>2.1</v>
      </c>
      <c r="G35" s="60">
        <f t="shared" si="1"/>
        <v>7.4276999999999989</v>
      </c>
      <c r="H35" s="63">
        <f t="shared" si="2"/>
        <v>74.276999999999987</v>
      </c>
    </row>
    <row r="36" spans="1:8" s="62" customFormat="1" ht="24">
      <c r="A36" s="56" t="str">
        <f>IF((LEN('Copy paste to Here'!G40))&gt;5,((CONCATENATE('Copy paste to Here'!G40," &amp; ",'Copy paste to Here'!D40,"  &amp;  ",'Copy paste to Here'!E40))),"Empty Cell")</f>
        <v xml:space="preserve">Surgical steel banana, 16g (1.2mm) with two 5mm balls &amp; Length: 14mm  &amp;  </v>
      </c>
      <c r="B36" s="57" t="str">
        <f>'Copy paste to Here'!C40</f>
        <v>BNB5S</v>
      </c>
      <c r="C36" s="57" t="s">
        <v>732</v>
      </c>
      <c r="D36" s="58">
        <f>Invoice!B40</f>
        <v>10</v>
      </c>
      <c r="E36" s="59">
        <f>'Shipping Invoice'!J40*$N$1</f>
        <v>0.21</v>
      </c>
      <c r="F36" s="59">
        <f t="shared" si="0"/>
        <v>2.1</v>
      </c>
      <c r="G36" s="60">
        <f t="shared" si="1"/>
        <v>7.4276999999999989</v>
      </c>
      <c r="H36" s="63">
        <f t="shared" si="2"/>
        <v>74.276999999999987</v>
      </c>
    </row>
    <row r="37" spans="1:8" s="62" customFormat="1" ht="24">
      <c r="A37" s="56" t="str">
        <f>IF((LEN('Copy paste to Here'!G41))&gt;5,((CONCATENATE('Copy paste to Here'!G41," &amp; ",'Copy paste to Here'!D41,"  &amp;  ",'Copy paste to Here'!E41))),"Empty Cell")</f>
        <v xml:space="preserve">Surgical steel banana, 16g (1.2mm) with two 5mm balls &amp; Length: 16mm  &amp;  </v>
      </c>
      <c r="B37" s="57" t="str">
        <f>'Copy paste to Here'!C41</f>
        <v>BNB5S</v>
      </c>
      <c r="C37" s="57" t="s">
        <v>732</v>
      </c>
      <c r="D37" s="58">
        <f>Invoice!B41</f>
        <v>10</v>
      </c>
      <c r="E37" s="59">
        <f>'Shipping Invoice'!J41*$N$1</f>
        <v>0.21</v>
      </c>
      <c r="F37" s="59">
        <f t="shared" si="0"/>
        <v>2.1</v>
      </c>
      <c r="G37" s="60">
        <f t="shared" si="1"/>
        <v>7.4276999999999989</v>
      </c>
      <c r="H37" s="63">
        <f t="shared" si="2"/>
        <v>74.276999999999987</v>
      </c>
    </row>
    <row r="38" spans="1:8" s="62" customFormat="1" ht="48">
      <c r="A38" s="56" t="str">
        <f>IF((LEN('Copy paste to Here'!G42))&gt;5,((CONCATENATE('Copy paste to Here'!G42," &amp; ",'Copy paste to Here'!D42,"  &amp;  ",'Copy paste to Here'!E42))),"Empty Cell")</f>
        <v xml:space="preserve">Display box with 52 pcs of 925 sterling silver ''bend it yourself'' nose studs, 22g (0.6mm) with real 18k gold plating and 2mm ball shaped top (in standard packing or in vacuum sealed packing to prevent tarnishing) &amp; Packing Option: Standard Package  &amp;  </v>
      </c>
      <c r="B38" s="57" t="str">
        <f>'Copy paste to Here'!C42</f>
        <v>NYX18B2</v>
      </c>
      <c r="C38" s="57" t="s">
        <v>734</v>
      </c>
      <c r="D38" s="58">
        <f>Invoice!B42</f>
        <v>1</v>
      </c>
      <c r="E38" s="59">
        <f>'Shipping Invoice'!J42*$N$1</f>
        <v>30.01</v>
      </c>
      <c r="F38" s="59">
        <f t="shared" si="0"/>
        <v>30.01</v>
      </c>
      <c r="G38" s="60">
        <f t="shared" si="1"/>
        <v>1061.4537</v>
      </c>
      <c r="H38" s="63">
        <f t="shared" si="2"/>
        <v>1061.4537</v>
      </c>
    </row>
    <row r="39" spans="1:8" s="62" customFormat="1" ht="25.5">
      <c r="A39" s="56" t="str">
        <f>IF((LEN('Copy paste to Here'!G43))&gt;5,((CONCATENATE('Copy paste to Here'!G43," &amp; ",'Copy paste to Here'!D43,"  &amp;  ",'Copy paste to Here'!E43))),"Empty Cell")</f>
        <v>Pack of 10 pcs. of anodized 316L steel steel barbells posts - threading 1.6mm (14g) &amp; Length: 8mm  &amp;  Color: Black</v>
      </c>
      <c r="B39" s="57" t="str">
        <f>'Copy paste to Here'!C43</f>
        <v>XTBB14G</v>
      </c>
      <c r="C39" s="57" t="s">
        <v>740</v>
      </c>
      <c r="D39" s="58">
        <f>Invoice!B43</f>
        <v>5</v>
      </c>
      <c r="E39" s="59">
        <f>'Shipping Invoice'!J43*$N$1</f>
        <v>2.76</v>
      </c>
      <c r="F39" s="59">
        <f t="shared" si="0"/>
        <v>13.799999999999999</v>
      </c>
      <c r="G39" s="60">
        <f t="shared" si="1"/>
        <v>97.621199999999988</v>
      </c>
      <c r="H39" s="63">
        <f t="shared" si="2"/>
        <v>488.10599999999994</v>
      </c>
    </row>
    <row r="40" spans="1:8" s="62" customFormat="1" ht="25.5">
      <c r="A40" s="56" t="str">
        <f>IF((LEN('Copy paste to Here'!G44))&gt;5,((CONCATENATE('Copy paste to Here'!G44," &amp; ",'Copy paste to Here'!D44,"  &amp;  ",'Copy paste to Here'!E44))),"Empty Cell")</f>
        <v>Pack of 10 pcs. of anodized 316L steel steel barbells posts - threading 1.6mm (14g) &amp; Length: 10mm  &amp;  Color: Black</v>
      </c>
      <c r="B40" s="57" t="str">
        <f>'Copy paste to Here'!C44</f>
        <v>XTBB14G</v>
      </c>
      <c r="C40" s="57" t="s">
        <v>740</v>
      </c>
      <c r="D40" s="58">
        <f>Invoice!B44</f>
        <v>5</v>
      </c>
      <c r="E40" s="59">
        <f>'Shipping Invoice'!J44*$N$1</f>
        <v>2.76</v>
      </c>
      <c r="F40" s="59">
        <f t="shared" si="0"/>
        <v>13.799999999999999</v>
      </c>
      <c r="G40" s="60">
        <f t="shared" si="1"/>
        <v>97.621199999999988</v>
      </c>
      <c r="H40" s="63">
        <f t="shared" si="2"/>
        <v>488.10599999999994</v>
      </c>
    </row>
    <row r="41" spans="1:8" s="62" customFormat="1" ht="24">
      <c r="A41" s="56" t="str">
        <f>IF((LEN('Copy paste to Here'!G45))&gt;5,((CONCATENATE('Copy paste to Here'!G45," &amp; ",'Copy paste to Here'!D45,"  &amp;  ",'Copy paste to Here'!E45))),"Empty Cell")</f>
        <v>Pack of 10 pcs. of anodized 316L steel steel barbells posts - threading 1.6mm (14g) &amp; Length: 14mm  &amp;  Color: Black</v>
      </c>
      <c r="B41" s="57" t="str">
        <f>'Copy paste to Here'!C45</f>
        <v>XTBB14G</v>
      </c>
      <c r="C41" s="57" t="s">
        <v>735</v>
      </c>
      <c r="D41" s="58">
        <f>Invoice!B45</f>
        <v>5</v>
      </c>
      <c r="E41" s="59">
        <f>'Shipping Invoice'!J45*$N$1</f>
        <v>2.77</v>
      </c>
      <c r="F41" s="59">
        <f t="shared" si="0"/>
        <v>13.85</v>
      </c>
      <c r="G41" s="60">
        <f t="shared" si="1"/>
        <v>97.974899999999991</v>
      </c>
      <c r="H41" s="63">
        <f t="shared" si="2"/>
        <v>489.87449999999995</v>
      </c>
    </row>
    <row r="42" spans="1:8" s="62" customFormat="1" ht="24">
      <c r="A42" s="56" t="str">
        <f>IF((LEN('Copy paste to Here'!G46))&gt;5,((CONCATENATE('Copy paste to Here'!G46," &amp; ",'Copy paste to Here'!D46,"  &amp;  ",'Copy paste to Here'!E46))),"Empty Cell")</f>
        <v>Pack of 10 pcs. of anodized 316L steel steel barbells posts - threading 1.6mm (14g) &amp; Length: 16mm  &amp;  Color: Black</v>
      </c>
      <c r="B42" s="57" t="str">
        <f>'Copy paste to Here'!C46</f>
        <v>XTBB14G</v>
      </c>
      <c r="C42" s="57" t="s">
        <v>735</v>
      </c>
      <c r="D42" s="58">
        <f>Invoice!B46</f>
        <v>5</v>
      </c>
      <c r="E42" s="59">
        <f>'Shipping Invoice'!J46*$N$1</f>
        <v>2.77</v>
      </c>
      <c r="F42" s="59">
        <f t="shared" si="0"/>
        <v>13.85</v>
      </c>
      <c r="G42" s="60">
        <f t="shared" si="1"/>
        <v>97.974899999999991</v>
      </c>
      <c r="H42" s="63">
        <f t="shared" si="2"/>
        <v>489.87449999999995</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379.61000000000018</v>
      </c>
      <c r="G1000" s="60"/>
      <c r="H1000" s="61">
        <f t="shared" ref="H1000:H1007" si="49">F1000*$E$14</f>
        <v>13426.805700000006</v>
      </c>
    </row>
    <row r="1001" spans="1:8" s="62" customFormat="1">
      <c r="A1001" s="56" t="str">
        <f>'[2]Copy paste to Here'!T2</f>
        <v>SHIPPING HANDLING</v>
      </c>
      <c r="B1001" s="75"/>
      <c r="C1001" s="75"/>
      <c r="D1001" s="76"/>
      <c r="E1001" s="67"/>
      <c r="F1001" s="59">
        <f>Invoice!J57</f>
        <v>-90.12</v>
      </c>
      <c r="G1001" s="60"/>
      <c r="H1001" s="61">
        <f t="shared" si="49"/>
        <v>-3187.5443999999998</v>
      </c>
    </row>
    <row r="1002" spans="1:8" s="62" customFormat="1" outlineLevel="1">
      <c r="A1002" s="56" t="str">
        <f>'[2]Copy paste to Here'!T3</f>
        <v>DISCOUNT</v>
      </c>
      <c r="B1002" s="75"/>
      <c r="C1002" s="75"/>
      <c r="D1002" s="76"/>
      <c r="E1002" s="67"/>
      <c r="F1002" s="59">
        <f>Invoice!J58</f>
        <v>0</v>
      </c>
      <c r="G1002" s="60"/>
      <c r="H1002" s="61">
        <f t="shared" si="49"/>
        <v>0</v>
      </c>
    </row>
    <row r="1003" spans="1:8" s="62" customFormat="1">
      <c r="A1003" s="56" t="str">
        <f>'[2]Copy paste to Here'!T4</f>
        <v>Total:</v>
      </c>
      <c r="B1003" s="75"/>
      <c r="C1003" s="75"/>
      <c r="D1003" s="76"/>
      <c r="E1003" s="67"/>
      <c r="F1003" s="59">
        <f>SUM(F1000:F1002)</f>
        <v>289.49000000000018</v>
      </c>
      <c r="G1003" s="60"/>
      <c r="H1003" s="61">
        <f t="shared" si="49"/>
        <v>10239.261300000006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13426.805699999999</v>
      </c>
    </row>
    <row r="1010" spans="1:8" s="21" customFormat="1">
      <c r="A1010" s="22"/>
      <c r="E1010" s="21" t="s">
        <v>177</v>
      </c>
      <c r="H1010" s="84">
        <f>(SUMIF($A$1000:$A$1008,"Total:",$H$1000:$H$1008))</f>
        <v>10239.261300000006</v>
      </c>
    </row>
    <row r="1011" spans="1:8" s="21" customFormat="1">
      <c r="E1011" s="21" t="s">
        <v>178</v>
      </c>
      <c r="H1011" s="85">
        <f>H1013-H1012</f>
        <v>9569.4</v>
      </c>
    </row>
    <row r="1012" spans="1:8" s="21" customFormat="1">
      <c r="E1012" s="21" t="s">
        <v>179</v>
      </c>
      <c r="H1012" s="85">
        <f>ROUND((H1013*7)/107,2)</f>
        <v>669.86</v>
      </c>
    </row>
    <row r="1013" spans="1:8" s="21" customFormat="1">
      <c r="E1013" s="22" t="s">
        <v>180</v>
      </c>
      <c r="H1013" s="86">
        <f>ROUND((SUMIF($A$1000:$A$1008,"Total:",$H$1000:$H$1008)),2)</f>
        <v>10239.26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715</v>
      </c>
    </row>
    <row r="2" spans="1:1">
      <c r="A2" s="2" t="s">
        <v>717</v>
      </c>
    </row>
    <row r="3" spans="1:1">
      <c r="A3" s="2" t="s">
        <v>719</v>
      </c>
    </row>
    <row r="4" spans="1:1">
      <c r="A4" s="2" t="s">
        <v>721</v>
      </c>
    </row>
    <row r="5" spans="1:1">
      <c r="A5" s="2" t="s">
        <v>721</v>
      </c>
    </row>
    <row r="6" spans="1:1">
      <c r="A6" s="2" t="s">
        <v>723</v>
      </c>
    </row>
    <row r="7" spans="1:1">
      <c r="A7" s="2" t="s">
        <v>723</v>
      </c>
    </row>
    <row r="8" spans="1:1">
      <c r="A8" s="2" t="s">
        <v>723</v>
      </c>
    </row>
    <row r="9" spans="1:1">
      <c r="A9" s="2" t="s">
        <v>737</v>
      </c>
    </row>
    <row r="10" spans="1:1">
      <c r="A10" s="2" t="s">
        <v>737</v>
      </c>
    </row>
    <row r="11" spans="1:1">
      <c r="A11" s="2" t="s">
        <v>723</v>
      </c>
    </row>
    <row r="12" spans="1:1">
      <c r="A12" s="2" t="s">
        <v>726</v>
      </c>
    </row>
    <row r="13" spans="1:1">
      <c r="A13" s="2" t="s">
        <v>738</v>
      </c>
    </row>
    <row r="14" spans="1:1">
      <c r="A14" s="2" t="s">
        <v>739</v>
      </c>
    </row>
    <row r="15" spans="1:1">
      <c r="A15" s="2" t="s">
        <v>732</v>
      </c>
    </row>
    <row r="16" spans="1:1">
      <c r="A16" s="2" t="s">
        <v>732</v>
      </c>
    </row>
    <row r="17" spans="1:1">
      <c r="A17" s="2" t="s">
        <v>732</v>
      </c>
    </row>
    <row r="18" spans="1:1">
      <c r="A18" s="2" t="s">
        <v>732</v>
      </c>
    </row>
    <row r="19" spans="1:1">
      <c r="A19" s="2" t="s">
        <v>732</v>
      </c>
    </row>
    <row r="20" spans="1:1">
      <c r="A20" s="2" t="s">
        <v>732</v>
      </c>
    </row>
    <row r="21" spans="1:1">
      <c r="A21" s="2" t="s">
        <v>734</v>
      </c>
    </row>
    <row r="22" spans="1:1">
      <c r="A22" s="2" t="s">
        <v>740</v>
      </c>
    </row>
    <row r="23" spans="1:1">
      <c r="A23" s="2" t="s">
        <v>740</v>
      </c>
    </row>
    <row r="24" spans="1:1">
      <c r="A24" s="2" t="s">
        <v>735</v>
      </c>
    </row>
    <row r="25" spans="1:1">
      <c r="A25" s="2" t="s">
        <v>735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Shipping Invoice</vt:lpstr>
      <vt:lpstr>Copy paste to Here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2023-09-10T08:11:19Z</cp:lastPrinted>
  <dcterms:created xsi:type="dcterms:W3CDTF">2009-06-02T18:56:54Z</dcterms:created>
  <dcterms:modified xsi:type="dcterms:W3CDTF">2023-09-10T08:11:22Z</dcterms:modified>
</cp:coreProperties>
</file>